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mmary-my.sharepoint.com/personal/lea_lehtonen_mma_fi/Documents/Matkalaskut/Matkalaskupohjat/"/>
    </mc:Choice>
  </mc:AlternateContent>
  <xr:revisionPtr revIDLastSave="580" documentId="8_{D73CFAD2-411A-4D32-8761-163B23555CDC}" xr6:coauthVersionLast="47" xr6:coauthVersionMax="47" xr10:uidLastSave="{B4769DF9-DBBE-420A-B164-6E4440FB2FC7}"/>
  <bookViews>
    <workbookView xWindow="-108" yWindow="-108" windowWidth="23256" windowHeight="12576" xr2:uid="{00000000-000D-0000-FFFF-FFFF00000000}"/>
  </bookViews>
  <sheets>
    <sheet name="Matkalasku" sheetId="4" r:id="rId1"/>
    <sheet name="Verohallinnon päätös 2024" sheetId="9" r:id="rId2"/>
  </sheets>
  <definedNames>
    <definedName name="Kokopäiväraha_34_€">Matkalasku!$Q$11:$Q$14</definedName>
    <definedName name="Päivärahakustannukset">#REF!</definedName>
    <definedName name="päivärahat">#REF!</definedName>
    <definedName name="_xlnm.Print_Area" localSheetId="0">Matkalasku!$A$1:$L$52</definedName>
    <definedName name="Vanhempiversi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1" i="4" l="1"/>
  <c r="K24" i="4"/>
  <c r="K21" i="4"/>
  <c r="K32" i="4"/>
  <c r="A27" i="4"/>
  <c r="L44" i="4" l="1"/>
  <c r="G48" i="4"/>
  <c r="L21" i="4" l="1"/>
  <c r="L24" i="4"/>
  <c r="F24" i="4"/>
  <c r="E24" i="4" s="1"/>
  <c r="F23" i="4"/>
  <c r="E23" i="4" s="1"/>
  <c r="F22" i="4"/>
  <c r="E22" i="4" s="1"/>
  <c r="F21" i="4"/>
  <c r="E21" i="4" s="1"/>
  <c r="L31" i="4"/>
  <c r="E33" i="4"/>
  <c r="E30" i="4"/>
  <c r="K23" i="4"/>
  <c r="L23" i="4" s="1"/>
  <c r="K22" i="4"/>
  <c r="L22" i="4" s="1"/>
  <c r="L32" i="4"/>
  <c r="L33" i="4" l="1"/>
  <c r="L27" i="4"/>
  <c r="E27" i="4"/>
  <c r="L35" i="4" l="1"/>
  <c r="L46" i="4" s="1"/>
</calcChain>
</file>

<file path=xl/sharedStrings.xml><?xml version="1.0" encoding="utf-8"?>
<sst xmlns="http://schemas.openxmlformats.org/spreadsheetml/2006/main" count="431" uniqueCount="388">
  <si>
    <t>Maksaja</t>
  </si>
  <si>
    <t>Osoite</t>
  </si>
  <si>
    <t>Puhelin</t>
  </si>
  <si>
    <t>Tilaisuus</t>
  </si>
  <si>
    <t>Matka alkoi</t>
  </si>
  <si>
    <t>pvm</t>
  </si>
  <si>
    <t>klo</t>
  </si>
  <si>
    <t>Matka päättyi</t>
  </si>
  <si>
    <t>Matkareitti</t>
  </si>
  <si>
    <t>Kilometrikorvaus</t>
  </si>
  <si>
    <t>km</t>
  </si>
  <si>
    <t>Palkansaajan omistamallaan tai hallitsemallaan kulkuneuvolla tekemästä työmatkasta suoritettavien matkustamiskustannusten korvausten enimmäismäärät ovat:</t>
  </si>
  <si>
    <t>Korvauksen enimmäismäärä</t>
  </si>
  <si>
    <t>Norja</t>
  </si>
  <si>
    <t>Ruotsi</t>
  </si>
  <si>
    <t>Tanska</t>
  </si>
  <si>
    <t>Ulkomaan päiväraha</t>
  </si>
  <si>
    <t xml:space="preserve">Yömatkaraha </t>
  </si>
  <si>
    <t>Ateriakorvaus</t>
  </si>
  <si>
    <t xml:space="preserve">kpl </t>
  </si>
  <si>
    <t>Kokopäiväraha</t>
  </si>
  <si>
    <t>Osapäiväraha</t>
  </si>
  <si>
    <t>½ kokopäiväraha</t>
  </si>
  <si>
    <t>½ osapäiväraha</t>
  </si>
  <si>
    <t>Valitse päiväraha</t>
  </si>
  <si>
    <t>kpl</t>
  </si>
  <si>
    <t>Majoitus</t>
  </si>
  <si>
    <t>Edustus</t>
  </si>
  <si>
    <t>Paikoitusmaksut</t>
  </si>
  <si>
    <t>Muut kulut</t>
  </si>
  <si>
    <t>Saatu ennakko</t>
  </si>
  <si>
    <t>Lisätietoja</t>
  </si>
  <si>
    <t>Allekirjoitus</t>
  </si>
  <si>
    <t>Yhteensä</t>
  </si>
  <si>
    <t>Korvaukset yhteensä</t>
  </si>
  <si>
    <t>Muut kulut yhteensä</t>
  </si>
  <si>
    <t>Valitse maa</t>
  </si>
  <si>
    <t>Löydät tästä ohjeesta mm.:</t>
  </si>
  <si>
    <t>1 §</t>
  </si>
  <si>
    <t>2 §</t>
  </si>
  <si>
    <t>Matkakustannuksia ovat verovelvolliselle Suomessa tai ulkomailla tehdystä työmatkasta aiheutuneet kustannukset.</t>
  </si>
  <si>
    <t>3 §</t>
  </si>
  <si>
    <t>Työmatkana pidetään matkaa työntekemispaikalle myös silloin, jos:</t>
  </si>
  <si>
    <t>Työmatkana ei pidetä palkansaajan asunnon ja varsinaisen työpaikan välistä matkaa eikä työkomennuksen kestäessä tehtyjä viikonloppu- ja muita vastaavia matkoja asunnon ja erityisen työntekemispaikan välillä.</t>
  </si>
  <si>
    <t>Aloilla, joilla erityistä työntekemispaikkaa alalle tunnusomaisen työn lyhytaikaisuuden vuoksi joudutaan usein vaihtamaan, pidetään päivittäistä asunnon ja erityisen työntekemispaikan välistä matkaa vain 7, 8 ja 9 §:ssä tarkoitettuun matkustamiskustannusten korvaukseen oikeuttavana matkana, jos palkansaajalla ei ole varsinaista työpaikkaa. Palkansaaja on kuitenkin oikeutettu myös 14 §:ssä tarkoitettuun ateriakorvaukseen, jos hänellä ei ole tilaisuutta varsinaiseen työnantajan järjestämään työpaikkaruokailuun erityisellä työntekemispaikalla tai sen välittömässä läheisyydessä.</t>
  </si>
  <si>
    <t>Matkaa, jonka palkansaaja muutoin kuin 3 §:n 1 ja 2 momentissa tarkoitetulla tavalla tekee työtehtäviensä hoitamiseksi toissijaiseen työpaikkaansa, pidetään vain 7, 8 ja 9 §:n mukaiseen matkustamiskustannusten korvaukseen ja 16 §:n mukaiseen majoittumiskorvaukseen oikeuttavana matkana. Toissijaisella työpaikalla tarkoitetaan sellaista työnantajan tai tämän kanssa samaan intressipiiriin kuuluvan yhteisön vakituista toimipaikkaa, joka sijaitsee toisella paikkakunnalla tai toisessa valtiossa kuin työntekijän ensisijaisena pidettävä varsinainen työpaikka.</t>
  </si>
  <si>
    <t>Edellä 1 momentissa mainittuun matkustamiskustannusten korvaukseen oikeuttavana matkana ei pidetä toissijaisen työpaikan sijainnin vuoksi tarpeellisen erillisen majoittumispaikan ja toissijaisen työpaikan välistä matkaa.</t>
  </si>
  <si>
    <t>5 §</t>
  </si>
  <si>
    <t>Varsinaisella työpaikalla tarkoitetaan paikkaa, jossa palkansaaja vakituisesti työskentelee. Jos palkansaajalla työn liikkuvuuden vuoksi ei ole paikkaa, jossa hän vakituisesti työskentelee, pidetään varsinaisena työpaikkana paikkaa, josta hän hakee työmääräykset, säilyttää työssä käyttämiään asusteita, työvälineitä tai työaineita, tai muuta työn tekemisen kannalta vastaavaa paikkaa.</t>
  </si>
  <si>
    <t>6 §</t>
  </si>
  <si>
    <t>Matkavuorokaudella tarkoitetaan enintään 24 tunnin pituista ajanjaksoa, joka alkaa palkansaajan lähtiessä työmatkalle työpaikaltaan tai asunnoltaan. Matkavuorokausi päättyy palkansaajan palatessa työmatkalta työpaikalleen tai asunnolleen.</t>
  </si>
  <si>
    <t>7 §</t>
  </si>
  <si>
    <t>Työmatkasta suoritettavalla matkustamiskustannusten korvauksella tarkoitetaan korvausta matka-, paikka- ja makuupaikkalipuista sekä muista niihin verrattavista välttämättömistä varsinaiseen matkustamiseen kuuluvista maksuista.</t>
  </si>
  <si>
    <t>Matkustamiskustannusten korvauksena pidetään myös korvausta työvälineiden ja muiden sellaisten esineiden kuljetuksesta, joita palkansaajan on pidettävä mukanaan.</t>
  </si>
  <si>
    <t>8 §</t>
  </si>
  <si>
    <t>10 §</t>
  </si>
  <si>
    <t>Päivärahalla tarkoitetaan korvausta kohtuullisesta ruokailu- ja muiden elinkustannusten lisäyksestä, joka palkansaajalle aiheutuu työmatkasta. Päivärahaan ei lueta matkustamisesta eikä majoittumisesta suoritettavaa korvausta.</t>
  </si>
  <si>
    <t>11 §</t>
  </si>
  <si>
    <t>Päivärahan suorittaminen edellyttää, että erityinen työntekemispaikka on yli 15 kilometrin etäisyydellä joko palkansaajan varsinaisesta työpaikasta tai asunnosta, riippuen siitä, kummasta matka on tehty. Erityisen työntekemispaikan on lisäksi oltava yli 5 kilometrin etäisyydellä sekä varsinaisesta työpaikasta että asunnosta.</t>
  </si>
  <si>
    <t>Työmatkan kestoajasta riippuen päivärahan enimmäismäärät ovat:</t>
  </si>
  <si>
    <t>Päivärahan enimmäismäärä</t>
  </si>
  <si>
    <t>euro</t>
  </si>
  <si>
    <t>Jos palkansaaja jonakin matkavuorokautena saa ilmaisen tai matkalipun hintaan sisältyneen ruoan, päivärahan enimmäismäärä on puolet 1 momentin mukaisista määristä. Ilmaisella ruoalla tarkoitetaan kokopäivärahan kysymyksessä ollen kahta ja osapäivärahan kysymyksessä ollen yhtä ilmaista ateriaa.</t>
  </si>
  <si>
    <t>Ulkomailla tehdystä työmatkasta suoritettavien päivärahojen enimmäismäärät ovat:</t>
  </si>
  <si>
    <t>Päiväraha lasketaan matkavuorokausittain. Matkavuorokausi on 24 tuntia työmatkan alkamisesta tai edellisen matkavuorokauden päättymisestä.</t>
  </si>
  <si>
    <t>Päivärahan enimmäismäärä määräytyy sen maan tai alueen mukaan, missä matkavuorokausi ulkomailla päättyy. Jos matkavuorokausi päättyy laivalla tai lentokoneessa, määräytyy päiväraha sen maan tai alueen mukaan, josta laiva tai lentokone on viimeksi lähtenyt tai jonne se Suomesta lähdettäessä ensiksi saapuu.</t>
  </si>
  <si>
    <t>Suomeen palattaessa palkansaajalla on oikeus puoleen viimeksi päättyneeltä matkavuorokaudelta maksetusta ulkomaanpäivärahasta, jos työmatkaan käytetty aika ylittää viimeisen ulkomaan alueella tai sieltä lähteneessä laivassa tai lentokoneessa päättyneen täyden matkavuorokauden yli kahdella tunnilla.</t>
  </si>
  <si>
    <t>Jos työmatkaan käytetty aika ylittää viimeisen ulkomaan alueella tai sieltä lähteneessä laivassa tai lentokoneessa päättyneen täyden matkavuorokauden yli kymmenellä tunnilla, palkansaajalla on oikeus viimeksi päättyneeltä matkavuorokaudelta maksettuun ulkomaanpäivärahaan. Kotimaahan paluun jälkeen alkaneelta matkavuorokaudelta tai sen osalta maksettavan päivärahan enimmäismäärä määräytyy 12 §:n mukaan.</t>
  </si>
  <si>
    <t>Palkansaajalla on oikeus kysymyksessä olevaa maata varten vahvistettuun päivärahaan, jos ulkomaille tehty työmatka on kestänyt vähintään 10 tuntia. Mikäli työmatkaan käytetty kokonaisaika jää alle 10 tunnin, suoritetaan päiväraha kotimaan matkojen säännösten ja määrien mukaisesti.</t>
  </si>
  <si>
    <t>Jos palkansaaja jonakin matkavuorokautena on saanut ilmaisen tai matkalipun taikka hotellihuoneen hintaan sisältyneen ruoan, päiväraha maksetaan 50 prosentilla alennettuna. Ilmaisella ruoalla tarkoitetaan ulkomaanpäivärahan kysymyksessä ollen kahta ilmaista ateriaa.</t>
  </si>
  <si>
    <t>14 §</t>
  </si>
  <si>
    <t>15 §</t>
  </si>
  <si>
    <t>Työmatkasta päivärahan lisäksi suoritettavan majoittumiskorvauksen enimmäismäärä on majoitusliikkeen antaman tositteen tai muun luotettavan selvityksen mukainen määrä.</t>
  </si>
  <si>
    <t>16 §</t>
  </si>
  <si>
    <t>Toissijaiselle työpaikalle tehdystä matkasta suoritettavan majoittumiskorvauksen enimmäismäärä on majoitusliikkeen antaman tositteen mukainen määrä tai muuhun luotettavaan selvitykseen perustuva kohtuullinen määrä.</t>
  </si>
  <si>
    <t>18 §</t>
  </si>
  <si>
    <t>Mitä edellä on määrätty matkakustannusten korvauksesta, sovelletaan merityötuloa saaville verovelvollisille maksettaviin laissa verovapaiksi säädettyihin korvauksiin.</t>
  </si>
  <si>
    <t>19 §</t>
  </si>
  <si>
    <t>Mukana henkilöt</t>
  </si>
  <si>
    <t>maanantai</t>
  </si>
  <si>
    <t>tiistai</t>
  </si>
  <si>
    <t>keskiviikko</t>
  </si>
  <si>
    <t>torstai</t>
  </si>
  <si>
    <t>perjantai</t>
  </si>
  <si>
    <t>lauantai</t>
  </si>
  <si>
    <t>sunnuntai</t>
  </si>
  <si>
    <t>Valitse viikonpäivä</t>
  </si>
  <si>
    <t>Paikka</t>
  </si>
  <si>
    <t>Kotimaan päiväraha</t>
  </si>
  <si>
    <t>Täytä maa</t>
  </si>
  <si>
    <t>Kilometrikorvaukset yhteensä</t>
  </si>
  <si>
    <t>Kotimaan päivärahat yhteensä</t>
  </si>
  <si>
    <t>Matkalasku</t>
  </si>
  <si>
    <t>Pankki ja tilinumero</t>
  </si>
  <si>
    <t>Maksetaan yhteensä</t>
  </si>
  <si>
    <t>Ulkomaan päivärahat yhteensä</t>
  </si>
  <si>
    <t>Afganistan</t>
  </si>
  <si>
    <t>Alankomaat</t>
  </si>
  <si>
    <t>Albania</t>
  </si>
  <si>
    <t>Algeria</t>
  </si>
  <si>
    <t>Andorra</t>
  </si>
  <si>
    <t>Angola</t>
  </si>
  <si>
    <t>Antigua ja Barbuda</t>
  </si>
  <si>
    <t>Arabiemiirikunnat</t>
  </si>
  <si>
    <t>Argentiina</t>
  </si>
  <si>
    <t>Armenia</t>
  </si>
  <si>
    <t>Aruba</t>
  </si>
  <si>
    <t>Australia</t>
  </si>
  <si>
    <t>Azorit</t>
  </si>
  <si>
    <t>Bahama</t>
  </si>
  <si>
    <t>Bahrain</t>
  </si>
  <si>
    <t>Bangladesh</t>
  </si>
  <si>
    <t>Barbados</t>
  </si>
  <si>
    <t>Belgia</t>
  </si>
  <si>
    <t>Belize</t>
  </si>
  <si>
    <t>Benin</t>
  </si>
  <si>
    <t>Bermuda</t>
  </si>
  <si>
    <t>Bhutan</t>
  </si>
  <si>
    <t>Bolivia</t>
  </si>
  <si>
    <t>Botswana</t>
  </si>
  <si>
    <t>Brasilia</t>
  </si>
  <si>
    <t>Britannia</t>
  </si>
  <si>
    <t>Brunei</t>
  </si>
  <si>
    <t>Bulgaria</t>
  </si>
  <si>
    <t>Burkina Faso</t>
  </si>
  <si>
    <t>Burundi</t>
  </si>
  <si>
    <t>Chile</t>
  </si>
  <si>
    <t>Cookinsaaret</t>
  </si>
  <si>
    <t>Costa Rica</t>
  </si>
  <si>
    <t>Djibouti</t>
  </si>
  <si>
    <t>Dominica</t>
  </si>
  <si>
    <t>Dominikaaninen tasavalta</t>
  </si>
  <si>
    <t>Ecuador</t>
  </si>
  <si>
    <t>Egypti</t>
  </si>
  <si>
    <t>El Salvador</t>
  </si>
  <si>
    <t>Eritrea</t>
  </si>
  <si>
    <t>Espanja</t>
  </si>
  <si>
    <t>Etelä-Afrikka</t>
  </si>
  <si>
    <t>Etelä-Sudan</t>
  </si>
  <si>
    <t>Etiopia</t>
  </si>
  <si>
    <t>Filippiinit</t>
  </si>
  <si>
    <t>Färsaaret</t>
  </si>
  <si>
    <t>Gabon</t>
  </si>
  <si>
    <t>Gambia</t>
  </si>
  <si>
    <t>Georgia</t>
  </si>
  <si>
    <t>Ghana</t>
  </si>
  <si>
    <t>Grenada</t>
  </si>
  <si>
    <t>Grönlanti</t>
  </si>
  <si>
    <t>Guadeloupe</t>
  </si>
  <si>
    <t>Guatemala</t>
  </si>
  <si>
    <t>Guinea</t>
  </si>
  <si>
    <t>Guinea-Bissau</t>
  </si>
  <si>
    <t>Guyana</t>
  </si>
  <si>
    <t>Haiti</t>
  </si>
  <si>
    <t>Honduras</t>
  </si>
  <si>
    <t>Indonesia</t>
  </si>
  <si>
    <t>Intia</t>
  </si>
  <si>
    <t>Irak</t>
  </si>
  <si>
    <t>Iran</t>
  </si>
  <si>
    <t>Irlanti</t>
  </si>
  <si>
    <t>Islanti</t>
  </si>
  <si>
    <t>Israel</t>
  </si>
  <si>
    <t>Italia</t>
  </si>
  <si>
    <t>Itä-Timor</t>
  </si>
  <si>
    <t>Itävalta</t>
  </si>
  <si>
    <t>Jamaika</t>
  </si>
  <si>
    <t>Japani</t>
  </si>
  <si>
    <t>Jemen</t>
  </si>
  <si>
    <t>Jordania</t>
  </si>
  <si>
    <t>Kamerun</t>
  </si>
  <si>
    <t>Kanada</t>
  </si>
  <si>
    <t>Kanarian saaret</t>
  </si>
  <si>
    <t>Kap Verde</t>
  </si>
  <si>
    <t>Kazakstan</t>
  </si>
  <si>
    <t>Kenia</t>
  </si>
  <si>
    <t>Keski-Afrikan tasavalta</t>
  </si>
  <si>
    <t>Kiina</t>
  </si>
  <si>
    <t>Kirgisia</t>
  </si>
  <si>
    <t>Kolumbia</t>
  </si>
  <si>
    <t>Komorit</t>
  </si>
  <si>
    <t>Korean tasavalta (Etelä-Korea)</t>
  </si>
  <si>
    <t>Kosovo</t>
  </si>
  <si>
    <t>Kreikka</t>
  </si>
  <si>
    <t>Kroatia</t>
  </si>
  <si>
    <t>Kuuba</t>
  </si>
  <si>
    <t>Kuwait</t>
  </si>
  <si>
    <t>Kypros</t>
  </si>
  <si>
    <t>Laos</t>
  </si>
  <si>
    <t>Latvia</t>
  </si>
  <si>
    <t>Lesotho</t>
  </si>
  <si>
    <t>Libanon</t>
  </si>
  <si>
    <t>Liberia</t>
  </si>
  <si>
    <t>Libya</t>
  </si>
  <si>
    <t>Liechtenstein</t>
  </si>
  <si>
    <t>Liettua</t>
  </si>
  <si>
    <t>Luxemburg</t>
  </si>
  <si>
    <t>Madagaskar</t>
  </si>
  <si>
    <t>Madeira</t>
  </si>
  <si>
    <t>Malawi</t>
  </si>
  <si>
    <t>Malediivit</t>
  </si>
  <si>
    <t>Malesia</t>
  </si>
  <si>
    <t>Mali</t>
  </si>
  <si>
    <t>Malta</t>
  </si>
  <si>
    <t>Marokko</t>
  </si>
  <si>
    <t>Marshallinsaaret</t>
  </si>
  <si>
    <t>Martinique</t>
  </si>
  <si>
    <t>Mauritania</t>
  </si>
  <si>
    <t>Mauritius</t>
  </si>
  <si>
    <t>Meksiko</t>
  </si>
  <si>
    <t>Mikronesia</t>
  </si>
  <si>
    <t>Moldova</t>
  </si>
  <si>
    <t>Monaco</t>
  </si>
  <si>
    <t>Mongolia</t>
  </si>
  <si>
    <t>Montenegro</t>
  </si>
  <si>
    <t>Mosambik</t>
  </si>
  <si>
    <t>Myanmar (Burma)</t>
  </si>
  <si>
    <t>Namibia</t>
  </si>
  <si>
    <t>Neitsytsaaret (USA)</t>
  </si>
  <si>
    <t>Nepal</t>
  </si>
  <si>
    <t>Nicaragua</t>
  </si>
  <si>
    <t>Niger</t>
  </si>
  <si>
    <t>Nigeria</t>
  </si>
  <si>
    <t>Norsunluurannikko</t>
  </si>
  <si>
    <t>Oman</t>
  </si>
  <si>
    <t>Pakistan</t>
  </si>
  <si>
    <t>Palau</t>
  </si>
  <si>
    <t>Panama</t>
  </si>
  <si>
    <t>Paraguay</t>
  </si>
  <si>
    <t>Peru</t>
  </si>
  <si>
    <t>Portugali</t>
  </si>
  <si>
    <t>Puerto Rico</t>
  </si>
  <si>
    <t>Puola</t>
  </si>
  <si>
    <t>Qatar</t>
  </si>
  <si>
    <t>Ranska</t>
  </si>
  <si>
    <t>Romania</t>
  </si>
  <si>
    <t>Ruanda</t>
  </si>
  <si>
    <t>Saint Kitts ja Nevis</t>
  </si>
  <si>
    <t>Saint Lucia</t>
  </si>
  <si>
    <t>Saint Vincent ja Grenadiinit</t>
  </si>
  <si>
    <t>Saksa</t>
  </si>
  <si>
    <t>Salomonsaaret</t>
  </si>
  <si>
    <t>Sambia</t>
  </si>
  <si>
    <t>Samoa</t>
  </si>
  <si>
    <t>San Marino</t>
  </si>
  <si>
    <t>Saudi-Arabia</t>
  </si>
  <si>
    <t>Senegal</t>
  </si>
  <si>
    <t>Serbia</t>
  </si>
  <si>
    <t>Seychellit</t>
  </si>
  <si>
    <t>Sierra Leone</t>
  </si>
  <si>
    <t>Singapore</t>
  </si>
  <si>
    <t>Slovakia</t>
  </si>
  <si>
    <t>Slovenia</t>
  </si>
  <si>
    <t>Somalia</t>
  </si>
  <si>
    <t>Sri Lanka</t>
  </si>
  <si>
    <t>Sudan</t>
  </si>
  <si>
    <t>Sveitsi</t>
  </si>
  <si>
    <t>Syyria</t>
  </si>
  <si>
    <t>Taiwan</t>
  </si>
  <si>
    <t>Tansania</t>
  </si>
  <si>
    <t>Thaimaa</t>
  </si>
  <si>
    <t>Togo</t>
  </si>
  <si>
    <t>Tonga</t>
  </si>
  <si>
    <t>Trinidad ja Tobago</t>
  </si>
  <si>
    <t>Tunisia</t>
  </si>
  <si>
    <t>Turkki</t>
  </si>
  <si>
    <t>Uganda</t>
  </si>
  <si>
    <t>Ukraina</t>
  </si>
  <si>
    <t>Unkari</t>
  </si>
  <si>
    <t>Uruguay</t>
  </si>
  <si>
    <t>Uusi-Seelanti</t>
  </si>
  <si>
    <t>Uzbekistan</t>
  </si>
  <si>
    <t>Vanuatu</t>
  </si>
  <si>
    <t>Venezuela</t>
  </si>
  <si>
    <t>Venäjä</t>
  </si>
  <si>
    <t>Vietnam</t>
  </si>
  <si>
    <t>Viro</t>
  </si>
  <si>
    <t>Yhdysvallat</t>
  </si>
  <si>
    <t>Zimbabwe</t>
  </si>
  <si>
    <t>1. työntekemispaikka sijaitsee muualla kuin oman työnantajan tai tämän kanssa samaan intressipiiriin kuuluvan yhteisön toimipaikassa;</t>
  </si>
  <si>
    <t>3. työntekemispaikka sijaitsee yli 100 kilometrin etäisyydellä verovelvollisen asunnosta ja</t>
  </si>
  <si>
    <t>4. verovelvollinen on työntekemispaikalle tehdyn matkan takia yöpynyt työntekemispaikan sijainnin vuoksi tarpeellisissa tilapäisissä majoitustiloissa.</t>
  </si>
  <si>
    <t>9 §</t>
  </si>
  <si>
    <t>Kulkuneuvo</t>
  </si>
  <si>
    <t>auto</t>
  </si>
  <si>
    <t>moottorivene, enintään 50 hv</t>
  </si>
  <si>
    <t>moottorivene, yli 50 hv</t>
  </si>
  <si>
    <t>moottorikelkka</t>
  </si>
  <si>
    <t>mönkijä</t>
  </si>
  <si>
    <t>moottoripyörä</t>
  </si>
  <si>
    <t>mopo</t>
  </si>
  <si>
    <t>muu kulkuneuvo</t>
  </si>
  <si>
    <t>12 §</t>
  </si>
  <si>
    <t>Työmatkan kestoaika</t>
  </si>
  <si>
    <t>yli 6 tuntia (osapäiväraha)</t>
  </si>
  <si>
    <t>yli 10 tuntia (kokopäiväraha)</t>
  </si>
  <si>
    <t>kun matkaan käytetty aika ylittää viimeisen täyden matkavuorokauden</t>
  </si>
  <si>
    <t>- vähintään 2 tunnilla</t>
  </si>
  <si>
    <t>- yli 6 tunnilla</t>
  </si>
  <si>
    <t>13 §</t>
  </si>
  <si>
    <t>Maa tai alue</t>
  </si>
  <si>
    <t>Azerbaidžan</t>
  </si>
  <si>
    <t>Bosnia ja Hertsegovina</t>
  </si>
  <si>
    <t>Curaçao</t>
  </si>
  <si>
    <t>Fidži</t>
  </si>
  <si>
    <t>Kambodža</t>
  </si>
  <si>
    <t>Kongo (Kongo-Brazzaville)</t>
  </si>
  <si>
    <t>Kongon demokraattinen tasavalta (Kongo-Kinshasa)</t>
  </si>
  <si>
    <t>Palestiinalaisalue</t>
  </si>
  <si>
    <t>Papua-Uusi-Guinea</t>
  </si>
  <si>
    <t>Suriname</t>
  </si>
  <si>
    <t>Tadžikistan</t>
  </si>
  <si>
    <t>Tšad</t>
  </si>
  <si>
    <t>Tšekki</t>
  </si>
  <si>
    <t>Turkmenistan</t>
  </si>
  <si>
    <t>Valko-Venäjä</t>
  </si>
  <si>
    <t>Maa, jota ei ole erikseen mainittu</t>
  </si>
  <si>
    <t>Kun työmatka tehdään Suomen alueen ulkopuolelle siten, että työ tehdään Suomessa olevan työnantajan lukuun poikkeuksellisissa olosuhteissa ja palkansaaja palaa yöksi Suomen alueelle eikä työmatkasta suoriteta 12 §:n mukaista päivärahaa, on työmatkasta suoritettavan korvauksen enimmäismäärä 1 momentista poiketen 18 euroa.</t>
  </si>
  <si>
    <t>17 §</t>
  </si>
  <si>
    <t/>
  </si>
  <si>
    <t>-</t>
  </si>
  <si>
    <t xml:space="preserve">Taksit, bussit, lennot, junat  </t>
  </si>
  <si>
    <t>kilometrikorvaukset</t>
  </si>
  <si>
    <t>majoittumiskorvaukset</t>
  </si>
  <si>
    <t>Verohallinto on tuloverolain (1535/1992) 73 §:n ja 75 §:n 2 momentin nojalla, sellaisina kuin niistä 73 §:n 1 momentti ja 75 §:n 2 momentti ovat laissa 504/2010 ja sellaisena kuin niistä 73 §:n 2 momentti on laissa 1246/2013, päättänyt:</t>
  </si>
  <si>
    <t>Työmatkalla tarkoitetaan matkaa, jonka palkansaaja tilapäisesti tekee työhön kuuluvien tehtävien suorittamiseksi erityiselle työntekemispaikalle varsinaisen työpaikan ulkopuolelle. Mikäli palkansaajalla työn luonteen vuoksi ei ole varsinaista työpaikkaa, työmatkana pidetään matkaa, jonka palkansaaja tilapäisesti tekee työn suorittamiseksi asunnoltaan erityiselle työntekemispaikalle.</t>
  </si>
  <si>
    <t>São Tomé ja Príncipe</t>
  </si>
  <si>
    <t>à</t>
  </si>
  <si>
    <t>Versiohistoria</t>
  </si>
  <si>
    <t>Antopäivä</t>
  </si>
  <si>
    <t>Diaarinumero</t>
  </si>
  <si>
    <t>Voimassaolo</t>
  </si>
  <si>
    <t>2. työskentely on tilapäistä tuloverolain 72 a §:ssä tarkoitetulla tavalla;</t>
  </si>
  <si>
    <t>4 §</t>
  </si>
  <si>
    <t>Liitä mukaan ohjelma/aikataulu sekä kuitit</t>
  </si>
  <si>
    <t>Johtava asiantuntija Mia Keskinen</t>
  </si>
  <si>
    <t>kotimaan päivärahat</t>
  </si>
  <si>
    <t>ulkomaan päivärahat</t>
  </si>
  <si>
    <t>ateriakorvaukset</t>
  </si>
  <si>
    <t>yömatkarahan</t>
  </si>
  <si>
    <t>Taulukko matkustamiskustannusten korvausten enimmäismääristä</t>
  </si>
  <si>
    <t>Taulukko päivärahan enimmäismääristä</t>
  </si>
  <si>
    <t>Päivärahan enimmäismäärä euro</t>
  </si>
  <si>
    <t>Taulukko päivärahan enimmäismääristä ulkomailla</t>
  </si>
  <si>
    <t>Pääjohtaja Markku Heikura</t>
  </si>
  <si>
    <t>Avainsanat:</t>
  </si>
  <si>
    <t>Matkakustannusten korvaukset</t>
  </si>
  <si>
    <t>Verohallinnon päätökset</t>
  </si>
  <si>
    <t xml:space="preserve"> </t>
  </si>
  <si>
    <t>Palkansaajan muulla kuin omistamallaan tai hallitsemallaan kulkuneuvolla tekemästä työmatkasta suoritettavan matkustamiskustannusten korvauksen enimmäismäärä on liikenteenharjoittajan antaman tositteen tai muun luotettavan selvityksen mukainen määrä, jonka palkansaaja osoittaa matkustamiskustannuksista suorittaneensa.</t>
  </si>
  <si>
    <t>4 senttiä kilometriltä sellaisista autossa kuljetettavista koneista tai muista esineistä, joiden paino ylittää 80 kiloa tai joiden koko on suuri</t>
  </si>
  <si>
    <t>4 senttiä kilometriltä, jos palkansaaja työhönsä kuuluvien tehtävien vuoksi kuljettaa autossa koiraa</t>
  </si>
  <si>
    <t>Jos palkansaajan omistamassa tai hallitsemassa kulkuneuvossa matkustaa muita henkilöitä, joiden kuljetus on työnantajan asiana, korotetaan 1 momentissa tarkoitettujen korvausten enimmäismääriä 4 senttiä kilometriltä kutakin mukana seuraavaa henkilöä kohden.</t>
  </si>
  <si>
    <t>- Lontoo ja Edinburgh</t>
  </si>
  <si>
    <t>Eswatini</t>
  </si>
  <si>
    <t>- Hongkong</t>
  </si>
  <si>
    <t>Korean demokraattinen kansantasavalta(Pohjois-Korea)</t>
  </si>
  <si>
    <t>Pohjois-Makedonia</t>
  </si>
  <si>
    <t>- Istanbul</t>
  </si>
  <si>
    <t>- Moskova</t>
  </si>
  <si>
    <t>- Pietari</t>
  </si>
  <si>
    <t>- New York, Los Angeles, Washington</t>
  </si>
  <si>
    <t>Saaja ja hetu</t>
  </si>
  <si>
    <t>Verohallinnon päätös verovapaista matkakustannusten korvauksista vuonna 2024</t>
  </si>
  <si>
    <t>VH/6295/00.01.00/2023</t>
  </si>
  <si>
    <t>1.1.2024 - Toistaiseksi</t>
  </si>
  <si>
    <t>Vuodelta 2024 toimitettavassa verotuksessa verosta vapaaksi katsottavien matkakustannusten korvausten perusteet ja määrät ovat jäljempänä tässä päätöksessä mainitut.</t>
  </si>
  <si>
    <t>57 senttiä kilometriltä, jota korotetaan</t>
  </si>
  <si>
    <t>10 senttiä kilometriltä perävaunun kuljettamisesta autoon kiinnitettynä</t>
  </si>
  <si>
    <t>15 senttiä kilometriltä silloin, kun työn suorittaminen edellyttää asuntovaunun kuljettamista autoon kiinnitettynä</t>
  </si>
  <si>
    <t>29 senttiä kilometriltä silloin, kun työn suorittaminen edellyttää taukotuvan tai vastaavan raskaan kuorman kuljettamista autoon kiinnitettynä</t>
  </si>
  <si>
    <t>12 senttiä kilometriltä silloin, kun työn suorittaminen edellyttää liikkumista autolla metsäautotiellä tai muulta liikenteeltä suljetulla tienrakennustyömaalla, kyseisten kilometrien osalta</t>
  </si>
  <si>
    <t>100 senttiä kilometriltä</t>
  </si>
  <si>
    <t>145 senttiä kilometriltä</t>
  </si>
  <si>
    <t>138 senttiä kilometriltä</t>
  </si>
  <si>
    <t>130 senttiä kilometriltä</t>
  </si>
  <si>
    <t>44 senttiä kilometriltä</t>
  </si>
  <si>
    <t>23 senttiä kilometriltä</t>
  </si>
  <si>
    <t>14 senttiä kilometriltä</t>
  </si>
  <si>
    <t>Jos palkansaaja, jolla on Verohallinnon luontoisetujen laskentaperusteita koskevassa päätöksessä tarkoitettu auton käyttöetu, käyttää tällaista autoa työmatkan suorittamiseen ja maksaa itse tästä matkasta aiheutuvat käyttövoimakulut, hänelle korvattavien käyttövoimakulujen enimmäismäärä on 13 senttiä kilometriltä.</t>
  </si>
  <si>
    <t>24</t>
  </si>
  <si>
    <t>51</t>
  </si>
  <si>
    <t>97</t>
  </si>
  <si>
    <t>Ateriakorvauksen maksaminen edellyttää, että työmatkasta ei suoriteta päivärahaa ja että palkansaajalla ei työn vuoksi ole mahdollisuutta ruokailutauon aikana aterioida tavanomaisella ruokailupaikallaan. Ateriakorvauksen enimmäismäärä on 12,75 euroa.</t>
  </si>
  <si>
    <t>Jos palkansaaja joutuu työmatkalla aterioimaan kaksi kertaa tavanomaisen ruokailupaikkansa ulkopuolella, eikä työmatkasta suoriteta päivärahaa, ateriakorvauksen enimmäismäärä on 25,50 euroa.</t>
  </si>
  <si>
    <t>Yömatkarahan suorittaminen edellyttää, että päivärahaan oikeuttavasta matkavuorokaudesta vähintään 4 tuntia on kello 21.00 - 07.00 välisenä aikana ja että työnantaja ei järjestä palkansaajalle ilmaista majoitusta eikä suorita majoittumiskorvausta tai korvausta makuupaikasta. Yömatkarahan enimmäismäärä on 16 euroa.</t>
  </si>
  <si>
    <t>Tämä päätös tulee voimaan 1 päivänä tammikuuta 2024. Tätä päätöstä sovelletaan työmatkaan tai sen osaan, joka tehdään vuonna 2024.</t>
  </si>
  <si>
    <t>Helsingissä 16 päivänä marraskuuta 2023</t>
  </si>
  <si>
    <t>Liite: Ulkomaanpäivärahat/alueiden määrittelyjä (pdf)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</si>
</sst>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d\.m\.yy;@"/>
    <numFmt numFmtId="165" formatCode="h:mm;@"/>
    <numFmt numFmtId="166" formatCode="#,##0.00\ &quot;€&quot;"/>
    <numFmt numFmtId="167" formatCode="#,##0\ &quot;€&quot;"/>
    <numFmt numFmtId="168" formatCode="#,##0.0\ &quot;€&quot;"/>
    <numFmt numFmtId="169" formatCode="#,##0.0"/>
    <numFmt numFmtId="170" formatCode=";;;"/>
    <numFmt numFmtId="171" formatCode="#,##0.000\ _€"/>
    <numFmt numFmtId="172" formatCode="#,##0.00000\ &quot;€&quot;"/>
    <numFmt numFmtId="173" formatCode="0.000"/>
  </numFmts>
  <fonts count="21" x14ac:knownFonts="1">
    <font>
      <sz val="11"/>
      <color theme="1"/>
      <name val="Georgia"/>
      <family val="2"/>
      <scheme val="minor"/>
    </font>
    <font>
      <sz val="24"/>
      <name val="Arial"/>
      <family val="2"/>
    </font>
    <font>
      <u/>
      <sz val="11"/>
      <color theme="10"/>
      <name val="Georgia"/>
      <family val="2"/>
      <scheme val="minor"/>
    </font>
    <font>
      <sz val="14"/>
      <color theme="1"/>
      <name val="Arial"/>
      <family val="2"/>
    </font>
    <font>
      <sz val="16"/>
      <color theme="1"/>
      <name val="Arial"/>
      <family val="2"/>
    </font>
    <font>
      <sz val="24"/>
      <color theme="1"/>
      <name val="Arial"/>
      <family val="2"/>
    </font>
    <font>
      <sz val="22"/>
      <color theme="1"/>
      <name val="Georgia"/>
      <family val="1"/>
    </font>
    <font>
      <b/>
      <sz val="22"/>
      <color theme="1"/>
      <name val="Georgia"/>
      <family val="1"/>
    </font>
    <font>
      <sz val="11"/>
      <color theme="1"/>
      <name val="Georgia"/>
      <family val="1"/>
    </font>
    <font>
      <sz val="12"/>
      <color theme="1"/>
      <name val="Georgia"/>
      <family val="1"/>
    </font>
    <font>
      <sz val="11"/>
      <color theme="1"/>
      <name val="Georgia"/>
      <family val="1"/>
      <scheme val="minor"/>
    </font>
    <font>
      <b/>
      <sz val="11"/>
      <color theme="1"/>
      <name val="Georgia"/>
      <family val="1"/>
      <scheme val="minor"/>
    </font>
    <font>
      <sz val="11"/>
      <color theme="1"/>
      <name val="Arial"/>
      <family val="2"/>
    </font>
    <font>
      <b/>
      <sz val="11"/>
      <color theme="1"/>
      <name val="Arial"/>
      <family val="2"/>
    </font>
    <font>
      <b/>
      <sz val="11"/>
      <color theme="1"/>
      <name val="Georgia"/>
      <family val="1"/>
    </font>
    <font>
      <b/>
      <sz val="12"/>
      <color theme="1"/>
      <name val="Georgia"/>
      <family val="1"/>
    </font>
    <font>
      <sz val="11"/>
      <color theme="0"/>
      <name val="Georgia"/>
      <family val="1"/>
      <scheme val="minor"/>
    </font>
    <font>
      <b/>
      <sz val="24"/>
      <color rgb="FF333333"/>
      <name val="Arial"/>
      <family val="2"/>
    </font>
    <font>
      <b/>
      <sz val="18"/>
      <color rgb="FF333333"/>
      <name val="Arial"/>
      <family val="2"/>
    </font>
    <font>
      <sz val="11"/>
      <color rgb="FF333333"/>
      <name val="Arial"/>
      <family val="2"/>
    </font>
    <font>
      <b/>
      <sz val="11"/>
      <color rgb="FF333333"/>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3F3F3"/>
        <bgColor indexed="64"/>
      </patternFill>
    </fill>
    <fill>
      <patternFill patternType="solid">
        <fgColor rgb="FFFFFFFF"/>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rgb="FFC6C8CA"/>
      </bottom>
      <diagonal/>
    </border>
    <border>
      <left style="medium">
        <color rgb="FFC6C8CA"/>
      </left>
      <right style="medium">
        <color rgb="FFC6C8CA"/>
      </right>
      <top style="medium">
        <color rgb="FFC6C8CA"/>
      </top>
      <bottom style="medium">
        <color rgb="FFC6C8CA"/>
      </bottom>
      <diagonal/>
    </border>
    <border>
      <left style="medium">
        <color rgb="FFC6C8CA"/>
      </left>
      <right style="medium">
        <color rgb="FFC6C8CA"/>
      </right>
      <top style="medium">
        <color rgb="FFC6C8CA"/>
      </top>
      <bottom/>
      <diagonal/>
    </border>
    <border>
      <left style="medium">
        <color rgb="FFC6C8CA"/>
      </left>
      <right style="medium">
        <color rgb="FFC6C8CA"/>
      </right>
      <top/>
      <bottom/>
      <diagonal/>
    </border>
    <border>
      <left style="medium">
        <color rgb="FFC6C8CA"/>
      </left>
      <right style="medium">
        <color rgb="FFC6C8CA"/>
      </right>
      <top/>
      <bottom style="medium">
        <color rgb="FFC6C8CA"/>
      </bottom>
      <diagonal/>
    </border>
    <border>
      <left/>
      <right/>
      <top style="thin">
        <color indexed="64"/>
      </top>
      <bottom/>
      <diagonal/>
    </border>
  </borders>
  <cellStyleXfs count="2">
    <xf numFmtId="0" fontId="0" fillId="0" borderId="0"/>
    <xf numFmtId="0" fontId="2" fillId="0" borderId="0" applyNumberFormat="0" applyFill="0" applyBorder="0" applyAlignment="0" applyProtection="0"/>
  </cellStyleXfs>
  <cellXfs count="153">
    <xf numFmtId="0" fontId="0" fillId="0" borderId="0" xfId="0"/>
    <xf numFmtId="0" fontId="3" fillId="0" borderId="0" xfId="0" applyFont="1" applyAlignment="1" applyProtection="1">
      <alignment horizontal="left"/>
      <protection locked="0"/>
    </xf>
    <xf numFmtId="0" fontId="4" fillId="0" borderId="0" xfId="0" applyFont="1" applyAlignment="1" applyProtection="1">
      <alignment horizontal="left"/>
      <protection locked="0"/>
    </xf>
    <xf numFmtId="170" fontId="3" fillId="0" borderId="0" xfId="0" applyNumberFormat="1" applyFont="1" applyAlignment="1" applyProtection="1">
      <alignment horizontal="left"/>
      <protection locked="0"/>
    </xf>
    <xf numFmtId="173" fontId="4" fillId="0" borderId="0" xfId="0" applyNumberFormat="1" applyFont="1" applyAlignment="1" applyProtection="1">
      <alignment horizontal="left"/>
      <protection locked="0"/>
    </xf>
    <xf numFmtId="170" fontId="5" fillId="0" borderId="0" xfId="0" applyNumberFormat="1" applyFont="1" applyAlignment="1" applyProtection="1">
      <alignment horizontal="left"/>
      <protection locked="0"/>
    </xf>
    <xf numFmtId="0" fontId="5" fillId="0" borderId="0" xfId="0" applyFont="1" applyAlignment="1" applyProtection="1">
      <alignment horizontal="left"/>
      <protection locked="0"/>
    </xf>
    <xf numFmtId="170" fontId="1" fillId="0" borderId="0" xfId="0" applyNumberFormat="1" applyFont="1" applyAlignment="1" applyProtection="1">
      <alignment horizontal="left"/>
      <protection locked="0"/>
    </xf>
    <xf numFmtId="0" fontId="2" fillId="0" borderId="0" xfId="1" applyAlignment="1">
      <alignment horizontal="left" vertical="center" wrapText="1" indent="2"/>
    </xf>
    <xf numFmtId="0" fontId="8" fillId="0" borderId="0" xfId="0" applyFont="1" applyAlignment="1" applyProtection="1">
      <alignment horizontal="left"/>
      <protection locked="0"/>
    </xf>
    <xf numFmtId="0" fontId="12" fillId="0" borderId="0" xfId="0" applyFont="1" applyAlignment="1" applyProtection="1">
      <alignment vertical="top"/>
      <protection locked="0"/>
    </xf>
    <xf numFmtId="0" fontId="12" fillId="0" borderId="0" xfId="0" applyFont="1" applyAlignment="1" applyProtection="1">
      <alignment horizontal="left"/>
      <protection locked="0"/>
    </xf>
    <xf numFmtId="0" fontId="8" fillId="0" borderId="5" xfId="0" applyFont="1" applyBorder="1" applyAlignment="1" applyProtection="1">
      <alignment horizontal="left"/>
      <protection locked="0"/>
    </xf>
    <xf numFmtId="0" fontId="8" fillId="0" borderId="4" xfId="0" applyFont="1" applyBorder="1" applyAlignment="1" applyProtection="1">
      <alignment horizontal="left"/>
      <protection locked="0"/>
    </xf>
    <xf numFmtId="14" fontId="12" fillId="0" borderId="0" xfId="0" applyNumberFormat="1" applyFont="1" applyAlignment="1" applyProtection="1">
      <alignment horizontal="left"/>
      <protection locked="0"/>
    </xf>
    <xf numFmtId="0" fontId="12" fillId="0" borderId="0" xfId="0" applyFont="1" applyAlignment="1" applyProtection="1">
      <alignment horizontal="left" vertical="top"/>
      <protection locked="0"/>
    </xf>
    <xf numFmtId="165" fontId="8" fillId="0" borderId="5" xfId="0" applyNumberFormat="1" applyFont="1" applyBorder="1" applyProtection="1">
      <protection locked="0"/>
    </xf>
    <xf numFmtId="165" fontId="8" fillId="0" borderId="2" xfId="0" applyNumberFormat="1" applyFont="1" applyBorder="1" applyProtection="1">
      <protection locked="0"/>
    </xf>
    <xf numFmtId="167" fontId="12" fillId="0" borderId="0" xfId="0" applyNumberFormat="1" applyFont="1" applyAlignment="1" applyProtection="1">
      <alignment horizontal="left"/>
      <protection locked="0"/>
    </xf>
    <xf numFmtId="0" fontId="8" fillId="0" borderId="5" xfId="0" applyFont="1" applyBorder="1" applyAlignment="1" applyProtection="1">
      <alignment horizontal="right"/>
      <protection locked="0"/>
    </xf>
    <xf numFmtId="0" fontId="10" fillId="0" borderId="0" xfId="0" applyFont="1" applyAlignment="1" applyProtection="1">
      <alignment vertical="top"/>
      <protection locked="0"/>
    </xf>
    <xf numFmtId="0" fontId="10" fillId="0" borderId="0" xfId="0" applyFont="1" applyAlignment="1" applyProtection="1">
      <alignment horizontal="left"/>
      <protection locked="0"/>
    </xf>
    <xf numFmtId="2" fontId="10" fillId="0" borderId="4" xfId="0" applyNumberFormat="1" applyFont="1" applyBorder="1" applyAlignment="1" applyProtection="1">
      <alignment horizontal="left"/>
      <protection locked="0"/>
    </xf>
    <xf numFmtId="169" fontId="10" fillId="0" borderId="0" xfId="0" applyNumberFormat="1" applyFont="1" applyAlignment="1" applyProtection="1">
      <alignment horizontal="left"/>
      <protection locked="0"/>
    </xf>
    <xf numFmtId="3" fontId="10" fillId="0" borderId="4" xfId="0" applyNumberFormat="1" applyFont="1" applyBorder="1" applyAlignment="1" applyProtection="1">
      <alignment horizontal="left"/>
      <protection locked="0"/>
    </xf>
    <xf numFmtId="0" fontId="10" fillId="0" borderId="0" xfId="0" quotePrefix="1" applyFont="1" applyAlignment="1" applyProtection="1">
      <alignment horizontal="left"/>
      <protection locked="0"/>
    </xf>
    <xf numFmtId="0" fontId="10" fillId="4" borderId="4" xfId="0" applyFont="1" applyFill="1" applyBorder="1" applyAlignment="1" applyProtection="1">
      <alignment horizontal="left"/>
      <protection locked="0"/>
    </xf>
    <xf numFmtId="0" fontId="11" fillId="0" borderId="0" xfId="0" applyFont="1" applyAlignment="1" applyProtection="1">
      <alignment horizontal="left"/>
      <protection locked="0"/>
    </xf>
    <xf numFmtId="0" fontId="10" fillId="0" borderId="2" xfId="0" applyFont="1" applyBorder="1" applyAlignment="1" applyProtection="1">
      <alignment horizontal="left"/>
      <protection locked="0"/>
    </xf>
    <xf numFmtId="0" fontId="10" fillId="0" borderId="5" xfId="0" applyFont="1" applyBorder="1" applyAlignment="1" applyProtection="1">
      <alignment horizontal="left"/>
      <protection locked="0"/>
    </xf>
    <xf numFmtId="14" fontId="10" fillId="0" borderId="0" xfId="0" applyNumberFormat="1" applyFont="1" applyAlignment="1" applyProtection="1">
      <alignment horizontal="left"/>
      <protection locked="0"/>
    </xf>
    <xf numFmtId="171" fontId="10" fillId="0" borderId="0" xfId="0" applyNumberFormat="1" applyFont="1" applyAlignment="1" applyProtection="1">
      <alignment horizontal="left"/>
      <protection locked="0"/>
    </xf>
    <xf numFmtId="168" fontId="10" fillId="0" borderId="0" xfId="0" applyNumberFormat="1" applyFont="1" applyAlignment="1" applyProtection="1">
      <alignment horizontal="left"/>
      <protection locked="0"/>
    </xf>
    <xf numFmtId="166" fontId="10" fillId="0" borderId="0" xfId="0" applyNumberFormat="1" applyFont="1" applyAlignment="1" applyProtection="1">
      <alignment horizontal="left"/>
      <protection locked="0"/>
    </xf>
    <xf numFmtId="0" fontId="10" fillId="0" borderId="0" xfId="0" applyFont="1" applyAlignment="1" applyProtection="1">
      <alignment horizontal="left" vertical="top"/>
      <protection locked="0"/>
    </xf>
    <xf numFmtId="165" fontId="10" fillId="0" borderId="0" xfId="0" applyNumberFormat="1" applyFont="1" applyProtection="1">
      <protection locked="0"/>
    </xf>
    <xf numFmtId="166" fontId="10" fillId="2" borderId="3" xfId="0" applyNumberFormat="1" applyFont="1" applyFill="1" applyBorder="1" applyAlignment="1" applyProtection="1">
      <alignment horizontal="left"/>
      <protection locked="0"/>
    </xf>
    <xf numFmtId="166" fontId="10" fillId="2" borderId="9" xfId="0" applyNumberFormat="1" applyFont="1" applyFill="1" applyBorder="1" applyAlignment="1" applyProtection="1">
      <alignment horizontal="left"/>
      <protection locked="0"/>
    </xf>
    <xf numFmtId="170" fontId="10" fillId="0" borderId="0" xfId="0" applyNumberFormat="1" applyFont="1" applyAlignment="1" applyProtection="1">
      <alignment horizontal="left"/>
      <protection locked="0"/>
    </xf>
    <xf numFmtId="0" fontId="8" fillId="0" borderId="0" xfId="0" applyFont="1" applyAlignment="1" applyProtection="1">
      <alignment horizontal="center"/>
      <protection locked="0"/>
    </xf>
    <xf numFmtId="0" fontId="8" fillId="0" borderId="2" xfId="0" applyFont="1" applyBorder="1" applyAlignment="1" applyProtection="1">
      <alignment horizontal="left"/>
      <protection locked="0"/>
    </xf>
    <xf numFmtId="0" fontId="8" fillId="0" borderId="3" xfId="0" applyFont="1" applyBorder="1" applyAlignment="1" applyProtection="1">
      <alignment horizontal="left"/>
      <protection locked="0"/>
    </xf>
    <xf numFmtId="0" fontId="17" fillId="0" borderId="0" xfId="0" applyFont="1" applyAlignment="1">
      <alignment vertical="center" wrapText="1"/>
    </xf>
    <xf numFmtId="0" fontId="0" fillId="0" borderId="0" xfId="0" applyAlignment="1">
      <alignment horizontal="left" vertical="center" wrapText="1" indent="2"/>
    </xf>
    <xf numFmtId="0" fontId="0" fillId="0" borderId="0" xfId="0" applyAlignment="1">
      <alignment horizontal="left" vertical="center" wrapText="1" indent="1"/>
    </xf>
    <xf numFmtId="0" fontId="2" fillId="0" borderId="12" xfId="1" applyBorder="1" applyAlignment="1">
      <alignment horizontal="left" vertical="center" wrapText="1" indent="1"/>
    </xf>
    <xf numFmtId="0" fontId="20" fillId="0" borderId="0" xfId="0" applyFont="1" applyAlignment="1">
      <alignment vertical="center" wrapText="1"/>
    </xf>
    <xf numFmtId="14" fontId="19" fillId="0" borderId="0" xfId="0" applyNumberFormat="1" applyFont="1" applyAlignment="1">
      <alignment horizontal="left" vertical="center" wrapText="1" indent="2"/>
    </xf>
    <xf numFmtId="0" fontId="19" fillId="0" borderId="0" xfId="0" applyFont="1" applyAlignment="1">
      <alignment horizontal="left" vertical="center" wrapText="1" indent="2"/>
    </xf>
    <xf numFmtId="0" fontId="19" fillId="0" borderId="0" xfId="0" applyFont="1" applyAlignment="1">
      <alignment vertical="center" wrapText="1"/>
    </xf>
    <xf numFmtId="0" fontId="19" fillId="0" borderId="0" xfId="0" applyFont="1" applyAlignment="1">
      <alignment horizontal="left" vertical="center" wrapText="1" indent="1"/>
    </xf>
    <xf numFmtId="0" fontId="12" fillId="0" borderId="14" xfId="0" applyFont="1" applyBorder="1" applyAlignment="1">
      <alignment horizontal="left" vertical="center" wrapText="1" indent="1"/>
    </xf>
    <xf numFmtId="0" fontId="0" fillId="0" borderId="15" xfId="0" applyBorder="1" applyAlignment="1">
      <alignment horizontal="left" vertical="center" wrapText="1" indent="2"/>
    </xf>
    <xf numFmtId="0" fontId="12" fillId="0" borderId="15" xfId="0" applyFont="1" applyBorder="1" applyAlignment="1">
      <alignment horizontal="left" vertical="center" wrapText="1" indent="2"/>
    </xf>
    <xf numFmtId="0" fontId="12" fillId="0" borderId="16" xfId="0" applyFont="1" applyBorder="1" applyAlignment="1">
      <alignment horizontal="left" vertical="center" wrapText="1" indent="2"/>
    </xf>
    <xf numFmtId="0" fontId="12" fillId="0" borderId="13" xfId="0" applyFont="1" applyBorder="1" applyAlignment="1">
      <alignment horizontal="left" vertical="top" wrapText="1" indent="1"/>
    </xf>
    <xf numFmtId="0" fontId="20" fillId="0" borderId="0" xfId="0" applyFont="1" applyAlignment="1">
      <alignment horizontal="left" vertical="center" wrapText="1" indent="1"/>
    </xf>
    <xf numFmtId="0" fontId="0" fillId="6" borderId="0" xfId="0" applyFill="1" applyAlignment="1">
      <alignment vertical="center" wrapText="1"/>
    </xf>
    <xf numFmtId="0" fontId="18" fillId="0" borderId="0" xfId="0" applyFont="1" applyAlignment="1">
      <alignment vertical="center" wrapText="1"/>
    </xf>
    <xf numFmtId="0" fontId="13" fillId="5" borderId="13" xfId="0" applyFont="1" applyFill="1" applyBorder="1" applyAlignment="1">
      <alignment horizontal="left" vertical="center" wrapText="1" indent="1"/>
    </xf>
    <xf numFmtId="0" fontId="19" fillId="6" borderId="0" xfId="0" applyFont="1" applyFill="1" applyAlignment="1">
      <alignment vertical="center" wrapText="1"/>
    </xf>
    <xf numFmtId="0" fontId="13" fillId="5" borderId="14" xfId="0" applyFont="1" applyFill="1" applyBorder="1" applyAlignment="1">
      <alignment horizontal="left" vertical="center" wrapText="1" indent="1"/>
    </xf>
    <xf numFmtId="0" fontId="13" fillId="5" borderId="16" xfId="0" applyFont="1" applyFill="1" applyBorder="1" applyAlignment="1">
      <alignment horizontal="left" vertical="center" wrapText="1" indent="1"/>
    </xf>
    <xf numFmtId="0" fontId="2" fillId="0" borderId="0" xfId="1" applyAlignment="1">
      <alignment horizontal="left" vertical="center" wrapText="1" indent="1"/>
    </xf>
    <xf numFmtId="166" fontId="8" fillId="0" borderId="4" xfId="0" applyNumberFormat="1" applyFont="1" applyBorder="1" applyAlignment="1">
      <alignment horizontal="left"/>
    </xf>
    <xf numFmtId="0" fontId="10"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14" fontId="8" fillId="0" borderId="0" xfId="0" applyNumberFormat="1" applyFont="1"/>
    <xf numFmtId="14" fontId="10" fillId="0" borderId="0" xfId="0" applyNumberFormat="1" applyFont="1" applyAlignment="1">
      <alignment horizontal="left"/>
    </xf>
    <xf numFmtId="0" fontId="8" fillId="0" borderId="0" xfId="0" applyFont="1"/>
    <xf numFmtId="0" fontId="10" fillId="0" borderId="0" xfId="0" applyFont="1"/>
    <xf numFmtId="0" fontId="10" fillId="0" borderId="1" xfId="0" applyFont="1" applyBorder="1" applyAlignment="1">
      <alignment horizontal="left"/>
    </xf>
    <xf numFmtId="0" fontId="12" fillId="0" borderId="1" xfId="0" applyFont="1" applyBorder="1" applyAlignment="1">
      <alignment horizontal="left"/>
    </xf>
    <xf numFmtId="0" fontId="10" fillId="0" borderId="2" xfId="0" applyFont="1" applyBorder="1" applyAlignment="1">
      <alignment horizontal="left"/>
    </xf>
    <xf numFmtId="0" fontId="10" fillId="0" borderId="3" xfId="0" applyFont="1" applyBorder="1" applyAlignment="1">
      <alignment horizontal="left"/>
    </xf>
    <xf numFmtId="0" fontId="11" fillId="2" borderId="3" xfId="0" applyFont="1" applyFill="1" applyBorder="1" applyAlignment="1">
      <alignment horizontal="left"/>
    </xf>
    <xf numFmtId="0" fontId="8" fillId="0" borderId="4"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0" fontId="11" fillId="2" borderId="4" xfId="0" applyFont="1" applyFill="1" applyBorder="1" applyAlignment="1">
      <alignment horizontal="left"/>
    </xf>
    <xf numFmtId="0" fontId="10" fillId="0" borderId="4" xfId="0" applyFont="1" applyBorder="1" applyAlignment="1">
      <alignment horizontal="left"/>
    </xf>
    <xf numFmtId="166" fontId="10" fillId="0" borderId="4" xfId="0" applyNumberFormat="1" applyFont="1" applyBorder="1" applyAlignment="1">
      <alignment horizontal="left"/>
    </xf>
    <xf numFmtId="166" fontId="11" fillId="2" borderId="1" xfId="0" applyNumberFormat="1" applyFont="1" applyFill="1" applyBorder="1" applyAlignment="1">
      <alignment horizontal="left"/>
    </xf>
    <xf numFmtId="166" fontId="11" fillId="2" borderId="4" xfId="0" applyNumberFormat="1" applyFont="1" applyFill="1" applyBorder="1" applyAlignment="1">
      <alignment horizontal="left"/>
    </xf>
    <xf numFmtId="3" fontId="11" fillId="2" borderId="1" xfId="0" applyNumberFormat="1" applyFont="1" applyFill="1" applyBorder="1" applyAlignment="1">
      <alignment horizontal="left"/>
    </xf>
    <xf numFmtId="0" fontId="13" fillId="2" borderId="2" xfId="0" applyFont="1" applyFill="1" applyBorder="1" applyAlignment="1">
      <alignment horizontal="left"/>
    </xf>
    <xf numFmtId="0" fontId="11" fillId="2" borderId="2" xfId="0" applyFont="1" applyFill="1" applyBorder="1" applyAlignment="1">
      <alignment horizontal="left"/>
    </xf>
    <xf numFmtId="166" fontId="11" fillId="2" borderId="2" xfId="0" applyNumberFormat="1" applyFont="1" applyFill="1" applyBorder="1" applyAlignment="1">
      <alignment horizontal="left"/>
    </xf>
    <xf numFmtId="171" fontId="11" fillId="2" borderId="3" xfId="0" applyNumberFormat="1" applyFont="1" applyFill="1" applyBorder="1" applyAlignment="1">
      <alignment horizontal="left"/>
    </xf>
    <xf numFmtId="0" fontId="14" fillId="2" borderId="1" xfId="0" applyFont="1" applyFill="1" applyBorder="1" applyAlignment="1">
      <alignment horizontal="left"/>
    </xf>
    <xf numFmtId="0" fontId="14" fillId="2" borderId="2" xfId="0" applyFont="1" applyFill="1" applyBorder="1" applyAlignment="1">
      <alignment horizontal="left"/>
    </xf>
    <xf numFmtId="0" fontId="8" fillId="2" borderId="2" xfId="0" applyFont="1" applyFill="1" applyBorder="1" applyAlignment="1">
      <alignment horizontal="left"/>
    </xf>
    <xf numFmtId="0" fontId="10" fillId="2" borderId="3" xfId="0" applyFont="1" applyFill="1" applyBorder="1" applyAlignment="1">
      <alignment horizontal="left"/>
    </xf>
    <xf numFmtId="4" fontId="11" fillId="2" borderId="8" xfId="0" applyNumberFormat="1" applyFont="1" applyFill="1" applyBorder="1" applyAlignment="1">
      <alignment horizontal="left"/>
    </xf>
    <xf numFmtId="0" fontId="14" fillId="2" borderId="5" xfId="0" applyFont="1" applyFill="1" applyBorder="1" applyAlignment="1">
      <alignment horizontal="left"/>
    </xf>
    <xf numFmtId="0" fontId="11" fillId="2" borderId="5" xfId="0" applyFont="1" applyFill="1" applyBorder="1" applyAlignment="1">
      <alignment horizontal="left"/>
    </xf>
    <xf numFmtId="0" fontId="10" fillId="2" borderId="5" xfId="0" applyFont="1" applyFill="1" applyBorder="1" applyAlignment="1">
      <alignment horizontal="left"/>
    </xf>
    <xf numFmtId="0" fontId="14" fillId="2" borderId="8" xfId="0" applyFont="1" applyFill="1" applyBorder="1" applyAlignment="1">
      <alignment horizontal="left"/>
    </xf>
    <xf numFmtId="0" fontId="8" fillId="2" borderId="5" xfId="0" applyFont="1" applyFill="1" applyBorder="1" applyAlignment="1">
      <alignment horizontal="left"/>
    </xf>
    <xf numFmtId="0" fontId="10" fillId="3" borderId="4" xfId="0" applyFont="1" applyFill="1" applyBorder="1" applyAlignment="1">
      <alignment horizontal="left"/>
    </xf>
    <xf numFmtId="0" fontId="8" fillId="0" borderId="2" xfId="0" applyFont="1" applyBorder="1" applyAlignment="1">
      <alignment horizontal="left"/>
    </xf>
    <xf numFmtId="166" fontId="11" fillId="3" borderId="4" xfId="0" applyNumberFormat="1" applyFont="1" applyFill="1" applyBorder="1" applyAlignment="1">
      <alignment horizontal="left"/>
    </xf>
    <xf numFmtId="0" fontId="8" fillId="0" borderId="1" xfId="0" applyFont="1" applyBorder="1" applyAlignment="1">
      <alignment horizontal="left"/>
    </xf>
    <xf numFmtId="166" fontId="8" fillId="0" borderId="3" xfId="0" applyNumberFormat="1" applyFont="1" applyBorder="1" applyAlignment="1">
      <alignment horizontal="left"/>
    </xf>
    <xf numFmtId="0" fontId="10" fillId="4" borderId="4" xfId="0" applyFont="1" applyFill="1" applyBorder="1" applyAlignment="1">
      <alignment horizontal="left"/>
    </xf>
    <xf numFmtId="0" fontId="8" fillId="4" borderId="1" xfId="0" applyFont="1" applyFill="1" applyBorder="1" applyAlignment="1">
      <alignment horizontal="left"/>
    </xf>
    <xf numFmtId="0" fontId="10" fillId="4" borderId="2" xfId="0" applyFont="1" applyFill="1" applyBorder="1" applyAlignment="1">
      <alignment horizontal="left"/>
    </xf>
    <xf numFmtId="0" fontId="10" fillId="3" borderId="3" xfId="0" applyFont="1" applyFill="1" applyBorder="1" applyAlignment="1">
      <alignment horizontal="left"/>
    </xf>
    <xf numFmtId="0" fontId="8" fillId="4" borderId="4" xfId="0" applyFont="1" applyFill="1" applyBorder="1" applyAlignment="1">
      <alignment horizontal="left"/>
    </xf>
    <xf numFmtId="166" fontId="10" fillId="4" borderId="4" xfId="0" applyNumberFormat="1" applyFont="1" applyFill="1" applyBorder="1" applyAlignment="1">
      <alignment horizontal="left"/>
    </xf>
    <xf numFmtId="0" fontId="14" fillId="3" borderId="1" xfId="0" applyFont="1" applyFill="1" applyBorder="1" applyAlignment="1">
      <alignment horizontal="left"/>
    </xf>
    <xf numFmtId="0" fontId="11" fillId="3" borderId="2" xfId="0" applyFont="1" applyFill="1" applyBorder="1" applyAlignment="1">
      <alignment horizontal="left"/>
    </xf>
    <xf numFmtId="0" fontId="13" fillId="3" borderId="2" xfId="0" applyFont="1" applyFill="1" applyBorder="1" applyAlignment="1">
      <alignment horizontal="left"/>
    </xf>
    <xf numFmtId="0" fontId="12" fillId="3" borderId="2" xfId="0" applyFont="1" applyFill="1" applyBorder="1" applyAlignment="1">
      <alignment horizontal="left"/>
    </xf>
    <xf numFmtId="0" fontId="11" fillId="3" borderId="1" xfId="0" applyFont="1" applyFill="1" applyBorder="1" applyAlignment="1">
      <alignment horizontal="left"/>
    </xf>
    <xf numFmtId="168" fontId="11" fillId="3" borderId="2" xfId="0" applyNumberFormat="1" applyFont="1" applyFill="1" applyBorder="1" applyAlignment="1">
      <alignment horizontal="left"/>
    </xf>
    <xf numFmtId="166" fontId="11" fillId="3" borderId="3" xfId="0" applyNumberFormat="1" applyFont="1" applyFill="1" applyBorder="1" applyAlignment="1">
      <alignment horizontal="left"/>
    </xf>
    <xf numFmtId="0" fontId="11" fillId="3" borderId="10" xfId="0" applyFont="1" applyFill="1" applyBorder="1" applyAlignment="1">
      <alignment horizontal="left"/>
    </xf>
    <xf numFmtId="0" fontId="13" fillId="3" borderId="6" xfId="0" applyFont="1" applyFill="1" applyBorder="1" applyAlignment="1">
      <alignment horizontal="left"/>
    </xf>
    <xf numFmtId="0" fontId="11" fillId="3" borderId="6" xfId="0" applyFont="1" applyFill="1" applyBorder="1" applyAlignment="1">
      <alignment horizontal="left"/>
    </xf>
    <xf numFmtId="0" fontId="12" fillId="3" borderId="6" xfId="0" applyFont="1" applyFill="1" applyBorder="1" applyAlignment="1">
      <alignment horizontal="left"/>
    </xf>
    <xf numFmtId="166" fontId="11" fillId="3" borderId="11" xfId="0" applyNumberFormat="1" applyFont="1" applyFill="1" applyBorder="1" applyAlignment="1">
      <alignment horizontal="left"/>
    </xf>
    <xf numFmtId="0" fontId="10" fillId="0" borderId="1" xfId="0" applyFont="1" applyBorder="1" applyAlignment="1" applyProtection="1">
      <alignment horizontal="left"/>
      <protection locked="0"/>
    </xf>
    <xf numFmtId="0" fontId="12" fillId="0" borderId="2" xfId="0" applyFont="1" applyBorder="1" applyAlignment="1" applyProtection="1">
      <alignment horizontal="left"/>
      <protection locked="0"/>
    </xf>
    <xf numFmtId="172" fontId="16" fillId="0" borderId="7" xfId="0" applyNumberFormat="1" applyFont="1" applyBorder="1" applyAlignment="1" applyProtection="1">
      <alignment horizontal="left"/>
      <protection locked="0"/>
    </xf>
    <xf numFmtId="0" fontId="10" fillId="0" borderId="8" xfId="0" applyFont="1" applyBorder="1" applyAlignment="1" applyProtection="1">
      <alignment horizontal="left"/>
      <protection locked="0"/>
    </xf>
    <xf numFmtId="0" fontId="12" fillId="0" borderId="5" xfId="0" applyFont="1" applyBorder="1" applyAlignment="1" applyProtection="1">
      <alignment horizontal="left"/>
      <protection locked="0"/>
    </xf>
    <xf numFmtId="0" fontId="7" fillId="0" borderId="0" xfId="0" applyFont="1" applyAlignment="1">
      <alignment horizontal="left" vertical="top"/>
    </xf>
    <xf numFmtId="0" fontId="15" fillId="0" borderId="0" xfId="0" applyFont="1" applyAlignment="1">
      <alignment horizontal="left" vertical="top" wrapText="1"/>
    </xf>
    <xf numFmtId="0" fontId="9" fillId="0" borderId="0" xfId="0" applyFont="1" applyAlignment="1">
      <alignment horizontal="left" vertical="top" wrapText="1"/>
    </xf>
    <xf numFmtId="0" fontId="8" fillId="0" borderId="1" xfId="0" applyFont="1" applyBorder="1" applyAlignment="1" applyProtection="1">
      <alignment horizontal="left"/>
      <protection locked="0"/>
    </xf>
    <xf numFmtId="0" fontId="8" fillId="0" borderId="2" xfId="0" applyFont="1" applyBorder="1" applyAlignment="1" applyProtection="1">
      <alignment horizontal="left"/>
      <protection locked="0"/>
    </xf>
    <xf numFmtId="0" fontId="8" fillId="0" borderId="3" xfId="0" applyFont="1" applyBorder="1" applyAlignment="1" applyProtection="1">
      <alignment horizontal="left"/>
      <protection locked="0"/>
    </xf>
    <xf numFmtId="0" fontId="6" fillId="0" borderId="2" xfId="0" applyFont="1" applyBorder="1" applyAlignment="1" applyProtection="1">
      <alignment horizontal="left"/>
      <protection locked="0"/>
    </xf>
    <xf numFmtId="0" fontId="6" fillId="0" borderId="5" xfId="0" applyFont="1" applyBorder="1" applyAlignment="1" applyProtection="1">
      <alignment horizontal="left"/>
      <protection locked="0"/>
    </xf>
    <xf numFmtId="49" fontId="6" fillId="0" borderId="2" xfId="0" applyNumberFormat="1" applyFont="1" applyBorder="1" applyAlignment="1" applyProtection="1">
      <alignment horizontal="left"/>
      <protection locked="0"/>
    </xf>
    <xf numFmtId="0" fontId="10" fillId="0" borderId="17" xfId="0" applyFont="1" applyBorder="1" applyAlignment="1" applyProtection="1">
      <alignment horizontal="left"/>
      <protection locked="0"/>
    </xf>
    <xf numFmtId="0" fontId="0" fillId="0" borderId="17" xfId="0" applyBorder="1" applyAlignment="1" applyProtection="1">
      <alignment horizontal="left"/>
      <protection locked="0"/>
    </xf>
    <xf numFmtId="14" fontId="6" fillId="0" borderId="0" xfId="0" applyNumberFormat="1" applyFont="1" applyAlignment="1" applyProtection="1">
      <alignment horizontal="left"/>
      <protection locked="0"/>
    </xf>
    <xf numFmtId="14" fontId="8" fillId="0" borderId="0" xfId="0" applyNumberFormat="1" applyFont="1" applyAlignment="1" applyProtection="1">
      <alignment horizontal="left"/>
      <protection locked="0"/>
    </xf>
    <xf numFmtId="164" fontId="8" fillId="0" borderId="5" xfId="0" applyNumberFormat="1" applyFont="1" applyBorder="1" applyAlignment="1" applyProtection="1">
      <alignment horizontal="left"/>
      <protection locked="0"/>
    </xf>
    <xf numFmtId="164" fontId="8" fillId="0" borderId="2" xfId="0" applyNumberFormat="1" applyFont="1" applyBorder="1" applyAlignment="1" applyProtection="1">
      <alignment horizontal="left"/>
      <protection locked="0"/>
    </xf>
    <xf numFmtId="0" fontId="6" fillId="0" borderId="0" xfId="0" applyFont="1" applyAlignment="1" applyProtection="1">
      <alignment horizontal="left"/>
      <protection locked="0"/>
    </xf>
    <xf numFmtId="0" fontId="6" fillId="0" borderId="5" xfId="0" applyFont="1" applyBorder="1" applyAlignment="1" applyProtection="1">
      <alignment horizontal="center"/>
      <protection locked="0"/>
    </xf>
    <xf numFmtId="0" fontId="19" fillId="0" borderId="12" xfId="0" applyFont="1" applyBorder="1" applyAlignment="1">
      <alignment horizontal="center" vertical="center"/>
    </xf>
    <xf numFmtId="0" fontId="0" fillId="0" borderId="12" xfId="0" applyBorder="1"/>
    <xf numFmtId="0" fontId="12" fillId="0" borderId="14" xfId="0" applyFont="1" applyBorder="1" applyAlignment="1">
      <alignment horizontal="left" vertical="top" wrapText="1" indent="1"/>
    </xf>
    <xf numFmtId="0" fontId="12" fillId="0" borderId="15" xfId="0" applyFont="1" applyBorder="1" applyAlignment="1">
      <alignment horizontal="left" vertical="top" wrapText="1" indent="1"/>
    </xf>
    <xf numFmtId="0" fontId="12" fillId="0" borderId="16" xfId="0" applyFont="1" applyBorder="1" applyAlignment="1">
      <alignment horizontal="left" vertical="top" wrapText="1" indent="1"/>
    </xf>
    <xf numFmtId="0" fontId="13" fillId="5" borderId="14" xfId="0" applyFont="1" applyFill="1" applyBorder="1" applyAlignment="1">
      <alignment horizontal="left" vertical="center" wrapText="1" indent="1"/>
    </xf>
    <xf numFmtId="0" fontId="13" fillId="5" borderId="16" xfId="0" applyFont="1" applyFill="1" applyBorder="1" applyAlignment="1">
      <alignment horizontal="left" vertical="center" wrapText="1" indent="1"/>
    </xf>
    <xf numFmtId="0" fontId="2" fillId="0" borderId="0" xfId="1" applyAlignment="1">
      <alignment vertical="center" wrapText="1"/>
    </xf>
  </cellXfs>
  <cellStyles count="2">
    <cellStyle name="Hyperlinkki" xfId="1" builtinId="8"/>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1123950</xdr:colOff>
      <xdr:row>2</xdr:row>
      <xdr:rowOff>119179</xdr:rowOff>
    </xdr:to>
    <xdr:pic>
      <xdr:nvPicPr>
        <xdr:cNvPr id="1043" name="Kuva 1">
          <a:extLst>
            <a:ext uri="{FF2B5EF4-FFF2-40B4-BE49-F238E27FC236}">
              <a16:creationId xmlns:a16="http://schemas.microsoft.com/office/drawing/2014/main" id="{00000000-0008-0000-0000-000013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057525" cy="9573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eorgia">
      <a:majorFont>
        <a:latin typeface="Georgia"/>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vero.fi/syventavat-vero-ohjeet/paatokset/47405/verohallinnon-paatos-verovapaista-matkakustannusten-korvauksista-vuonna-2024/" TargetMode="External"/><Relationship Id="rId3" Type="http://schemas.openxmlformats.org/officeDocument/2006/relationships/hyperlink" Target="https://www.vero.fi/syventavat-vero-ohjeet/paatokset/47405/verohallinnon-paatos-verovapaista-matkakustannusten-korvauksista-vuonna-2024/?showVersionHistory=true" TargetMode="External"/><Relationship Id="rId7" Type="http://schemas.openxmlformats.org/officeDocument/2006/relationships/hyperlink" Target="https://www.vero.fi/syventavat-vero-ohjeet/paatokset/47405/verohallinnon-paatos-verovapaista-matkakustannusten-korvauksista-vuonna-2024/" TargetMode="External"/><Relationship Id="rId2" Type="http://schemas.openxmlformats.org/officeDocument/2006/relationships/hyperlink" Target="https://www.vero.fi/haku/?tag=47749" TargetMode="External"/><Relationship Id="rId1" Type="http://schemas.openxmlformats.org/officeDocument/2006/relationships/hyperlink" Target="https://www.vero.fi/haku/?tag=77878" TargetMode="External"/><Relationship Id="rId6" Type="http://schemas.openxmlformats.org/officeDocument/2006/relationships/hyperlink" Target="https://www.vero.fi/syventavat-vero-ohjeet/paatokset/47405/verohallinnon-paatos-verovapaista-matkakustannusten-korvauksista-vuonna-2024/" TargetMode="External"/><Relationship Id="rId5" Type="http://schemas.openxmlformats.org/officeDocument/2006/relationships/hyperlink" Target="https://www.vero.fi/syventavat-vero-ohjeet/paatokset/47405/verohallinnon-paatos-verovapaista-matkakustannusten-korvauksista-vuonna-2024/" TargetMode="External"/><Relationship Id="rId10" Type="http://schemas.openxmlformats.org/officeDocument/2006/relationships/hyperlink" Target="https://www.vero.fi/download/Ulkomaanpaivarahatalueiden_maarittelyja_2016/%7BBA0DB333-DA8E-4E8E-9CE4-6B512EF44AC7%7D/11356" TargetMode="External"/><Relationship Id="rId4" Type="http://schemas.openxmlformats.org/officeDocument/2006/relationships/hyperlink" Target="https://www.vero.fi/syventavat-vero-ohjeet/paatokset/47405/verohallinnon-paatos-verovapaista-matkakustannusten-korvauksista-vuonna-2024/" TargetMode="External"/><Relationship Id="rId9" Type="http://schemas.openxmlformats.org/officeDocument/2006/relationships/hyperlink" Target="https://www.vero.fi/syventavat-vero-ohjeet/paatokset/47405/verohallinnon-paatos-verovapaista-matkakustannusten-korvauksista-vuonna-20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W52"/>
  <sheetViews>
    <sheetView tabSelected="1" zoomScaleNormal="100" zoomScaleSheetLayoutView="51" zoomScalePageLayoutView="37" workbookViewId="0">
      <selection activeCell="M28" sqref="M28"/>
    </sheetView>
  </sheetViews>
  <sheetFormatPr defaultColWidth="8.90625" defaultRowHeight="17.399999999999999" x14ac:dyDescent="0.3"/>
  <cols>
    <col min="1" max="1" width="7" style="21" customWidth="1"/>
    <col min="2" max="2" width="3.453125" style="11" customWidth="1"/>
    <col min="3" max="3" width="5.54296875" style="21" customWidth="1"/>
    <col min="4" max="4" width="6.54296875" style="21" customWidth="1"/>
    <col min="5" max="5" width="15" style="21" customWidth="1"/>
    <col min="6" max="6" width="10.1796875" style="21" customWidth="1"/>
    <col min="7" max="7" width="9.81640625" style="11" customWidth="1"/>
    <col min="8" max="8" width="3.6328125" style="21" customWidth="1"/>
    <col min="9" max="9" width="6.54296875" style="11" customWidth="1"/>
    <col min="10" max="10" width="13.36328125" style="11" customWidth="1"/>
    <col min="11" max="11" width="7.36328125" style="11" customWidth="1"/>
    <col min="12" max="12" width="15.81640625" style="21" customWidth="1"/>
    <col min="13" max="13" width="12.453125" style="1" customWidth="1"/>
    <col min="14" max="15" width="8.90625" style="1"/>
    <col min="16" max="16" width="10.1796875" style="1" customWidth="1"/>
    <col min="17" max="17" width="24.36328125" style="1" customWidth="1"/>
    <col min="18" max="18" width="14.81640625" style="1" customWidth="1"/>
    <col min="19" max="16384" width="8.90625" style="1"/>
  </cols>
  <sheetData>
    <row r="1" spans="1:19" ht="27.6" x14ac:dyDescent="0.3">
      <c r="A1" s="20"/>
      <c r="B1" s="10"/>
      <c r="C1" s="20"/>
      <c r="D1" s="20"/>
      <c r="E1" s="20"/>
      <c r="F1" s="20"/>
      <c r="G1" s="10"/>
      <c r="H1" s="20"/>
      <c r="I1" s="128" t="s">
        <v>92</v>
      </c>
      <c r="J1" s="128"/>
      <c r="K1" s="128"/>
      <c r="L1" s="128"/>
    </row>
    <row r="2" spans="1:19" ht="39" customHeight="1" x14ac:dyDescent="0.3">
      <c r="A2" s="20"/>
      <c r="B2" s="10"/>
      <c r="C2" s="20"/>
      <c r="D2" s="20"/>
      <c r="E2" s="20"/>
      <c r="F2" s="20"/>
      <c r="G2" s="10"/>
      <c r="H2" s="20"/>
      <c r="I2" s="129" t="s">
        <v>333</v>
      </c>
      <c r="J2" s="130"/>
      <c r="K2" s="130"/>
      <c r="L2" s="130"/>
    </row>
    <row r="3" spans="1:19" x14ac:dyDescent="0.3">
      <c r="A3" s="20"/>
      <c r="B3" s="10"/>
      <c r="C3" s="20"/>
      <c r="D3" s="20"/>
      <c r="E3" s="20"/>
      <c r="F3" s="20"/>
      <c r="G3" s="10"/>
      <c r="H3" s="20"/>
      <c r="I3" s="34"/>
      <c r="J3" s="15"/>
      <c r="K3" s="15"/>
      <c r="L3" s="34"/>
    </row>
    <row r="5" spans="1:19" ht="27.75" customHeight="1" x14ac:dyDescent="0.45">
      <c r="A5" s="65" t="s">
        <v>0</v>
      </c>
      <c r="B5" s="66"/>
      <c r="C5" s="65"/>
      <c r="D5" s="135"/>
      <c r="E5" s="135"/>
      <c r="F5" s="135"/>
      <c r="G5" s="135"/>
      <c r="H5" s="135"/>
      <c r="I5" s="135"/>
      <c r="J5" s="135"/>
      <c r="K5" s="135"/>
      <c r="L5" s="135"/>
    </row>
    <row r="6" spans="1:19" ht="20.25" customHeight="1" x14ac:dyDescent="0.3">
      <c r="A6" s="65"/>
      <c r="B6" s="66"/>
      <c r="C6" s="65"/>
      <c r="D6" s="137"/>
      <c r="E6" s="138"/>
      <c r="F6" s="138"/>
      <c r="G6" s="138"/>
      <c r="H6" s="138"/>
      <c r="I6" s="138"/>
      <c r="J6" s="138"/>
      <c r="K6" s="138"/>
      <c r="L6" s="138"/>
    </row>
    <row r="7" spans="1:19" ht="27.6" x14ac:dyDescent="0.45">
      <c r="A7" s="65" t="s">
        <v>361</v>
      </c>
      <c r="B7" s="66"/>
      <c r="C7" s="65"/>
      <c r="D7" s="135"/>
      <c r="E7" s="135"/>
      <c r="F7" s="135"/>
      <c r="G7" s="135"/>
      <c r="H7" s="135"/>
      <c r="I7" s="135"/>
      <c r="J7" s="135"/>
      <c r="K7" s="135"/>
      <c r="L7" s="135"/>
    </row>
    <row r="8" spans="1:19" ht="27.6" x14ac:dyDescent="0.45">
      <c r="A8" s="65" t="s">
        <v>1</v>
      </c>
      <c r="B8" s="66"/>
      <c r="C8" s="65"/>
      <c r="D8" s="134"/>
      <c r="E8" s="134"/>
      <c r="F8" s="134"/>
      <c r="G8" s="134"/>
      <c r="H8" s="134"/>
      <c r="I8" s="134"/>
      <c r="J8" s="134"/>
      <c r="K8" s="134"/>
      <c r="L8" s="134"/>
    </row>
    <row r="9" spans="1:19" ht="27.6" x14ac:dyDescent="0.45">
      <c r="A9" s="65" t="s">
        <v>2</v>
      </c>
      <c r="B9" s="66"/>
      <c r="C9" s="65"/>
      <c r="D9" s="136"/>
      <c r="E9" s="136"/>
      <c r="F9" s="136"/>
      <c r="G9" s="136"/>
      <c r="H9" s="136"/>
      <c r="I9" s="136"/>
      <c r="J9" s="136"/>
      <c r="K9" s="136"/>
      <c r="L9" s="136"/>
    </row>
    <row r="10" spans="1:19" ht="30" x14ac:dyDescent="0.5">
      <c r="A10" s="65" t="s">
        <v>93</v>
      </c>
      <c r="B10" s="66"/>
      <c r="C10" s="65"/>
      <c r="D10" s="134"/>
      <c r="E10" s="134"/>
      <c r="F10" s="134"/>
      <c r="G10" s="134"/>
      <c r="H10" s="134"/>
      <c r="I10" s="134"/>
      <c r="J10" s="134"/>
      <c r="K10" s="134"/>
      <c r="L10" s="134"/>
      <c r="P10" s="3"/>
      <c r="Q10" s="7" t="s">
        <v>24</v>
      </c>
      <c r="R10" s="7">
        <v>0</v>
      </c>
    </row>
    <row r="11" spans="1:19" ht="20.25" customHeight="1" x14ac:dyDescent="0.5">
      <c r="A11" s="65"/>
      <c r="B11" s="66"/>
      <c r="C11" s="65"/>
      <c r="G11" s="9"/>
      <c r="I11" s="9"/>
      <c r="J11" s="9"/>
      <c r="K11" s="9"/>
      <c r="P11" s="3"/>
      <c r="Q11" s="5" t="s">
        <v>20</v>
      </c>
      <c r="R11" s="5">
        <v>51</v>
      </c>
    </row>
    <row r="12" spans="1:19" ht="30" x14ac:dyDescent="0.5">
      <c r="A12" s="65" t="s">
        <v>3</v>
      </c>
      <c r="B12" s="66"/>
      <c r="C12" s="65"/>
      <c r="D12" s="135"/>
      <c r="E12" s="135"/>
      <c r="F12" s="135"/>
      <c r="G12" s="135"/>
      <c r="H12" s="135"/>
      <c r="I12" s="135"/>
      <c r="J12" s="135"/>
      <c r="K12" s="135"/>
      <c r="L12" s="135"/>
      <c r="P12" s="3"/>
      <c r="Q12" s="5" t="s">
        <v>21</v>
      </c>
      <c r="R12" s="5">
        <v>24</v>
      </c>
    </row>
    <row r="13" spans="1:19" ht="30" x14ac:dyDescent="0.5">
      <c r="A13" s="65" t="s">
        <v>87</v>
      </c>
      <c r="B13" s="66"/>
      <c r="C13" s="65"/>
      <c r="D13" s="134"/>
      <c r="E13" s="134"/>
      <c r="F13" s="134"/>
      <c r="G13" s="134"/>
      <c r="H13" s="134"/>
      <c r="I13" s="134"/>
      <c r="J13" s="134"/>
      <c r="K13" s="134"/>
      <c r="L13" s="134"/>
      <c r="P13" s="3"/>
      <c r="Q13" s="38" t="s">
        <v>22</v>
      </c>
      <c r="R13" s="5">
        <v>25.5</v>
      </c>
    </row>
    <row r="14" spans="1:19" ht="30" x14ac:dyDescent="0.5">
      <c r="A14" s="65" t="s">
        <v>8</v>
      </c>
      <c r="B14" s="66"/>
      <c r="C14" s="65"/>
      <c r="D14" s="134"/>
      <c r="E14" s="134"/>
      <c r="F14" s="134"/>
      <c r="G14" s="134"/>
      <c r="H14" s="134"/>
      <c r="I14" s="134"/>
      <c r="J14" s="134"/>
      <c r="K14" s="134"/>
      <c r="L14" s="134"/>
      <c r="P14" s="3"/>
      <c r="Q14" s="5" t="s">
        <v>23</v>
      </c>
      <c r="R14" s="5">
        <v>12</v>
      </c>
    </row>
    <row r="15" spans="1:19" ht="30" x14ac:dyDescent="0.5">
      <c r="A15" s="65" t="s">
        <v>78</v>
      </c>
      <c r="B15" s="66"/>
      <c r="C15" s="65"/>
      <c r="D15" s="134"/>
      <c r="E15" s="134"/>
      <c r="F15" s="134"/>
      <c r="G15" s="134"/>
      <c r="H15" s="134"/>
      <c r="I15" s="134"/>
      <c r="J15" s="134"/>
      <c r="K15" s="134"/>
      <c r="L15" s="134"/>
      <c r="P15" s="3"/>
      <c r="Q15" s="5" t="s">
        <v>24</v>
      </c>
      <c r="R15" s="5">
        <v>0</v>
      </c>
    </row>
    <row r="16" spans="1:19" ht="30" customHeight="1" x14ac:dyDescent="0.5">
      <c r="A16" s="65"/>
      <c r="B16" s="67"/>
      <c r="C16" s="65"/>
      <c r="P16" s="3"/>
      <c r="Q16" s="5" t="s">
        <v>20</v>
      </c>
      <c r="R16" s="5"/>
      <c r="S16" s="3"/>
    </row>
    <row r="17" spans="1:49" ht="30" x14ac:dyDescent="0.5">
      <c r="A17" s="65" t="s">
        <v>4</v>
      </c>
      <c r="B17" s="68"/>
      <c r="C17" s="69"/>
      <c r="E17" s="21" t="s">
        <v>86</v>
      </c>
      <c r="G17" s="9" t="s">
        <v>5</v>
      </c>
      <c r="H17" s="141"/>
      <c r="I17" s="141"/>
      <c r="J17" s="39" t="s">
        <v>6</v>
      </c>
      <c r="K17" s="16"/>
      <c r="L17" s="35"/>
      <c r="M17" s="2"/>
      <c r="Q17" s="5" t="s">
        <v>22</v>
      </c>
      <c r="R17" s="5"/>
      <c r="T17" s="3"/>
      <c r="U17" s="3"/>
      <c r="V17" s="3"/>
      <c r="W17" s="3"/>
    </row>
    <row r="18" spans="1:49" ht="30" x14ac:dyDescent="0.5">
      <c r="A18" s="65" t="s">
        <v>7</v>
      </c>
      <c r="B18" s="70"/>
      <c r="C18" s="71"/>
      <c r="E18" s="21" t="s">
        <v>86</v>
      </c>
      <c r="G18" s="9" t="s">
        <v>5</v>
      </c>
      <c r="H18" s="142"/>
      <c r="I18" s="142"/>
      <c r="J18" s="39" t="s">
        <v>6</v>
      </c>
      <c r="K18" s="17"/>
      <c r="L18" s="35"/>
      <c r="M18" s="4"/>
      <c r="Q18" s="6" t="s">
        <v>347</v>
      </c>
      <c r="R18" s="5">
        <v>0</v>
      </c>
      <c r="T18" s="3"/>
      <c r="U18" s="3" t="s">
        <v>36</v>
      </c>
      <c r="V18" s="3"/>
      <c r="W18" s="3"/>
    </row>
    <row r="19" spans="1:49" ht="30" x14ac:dyDescent="0.5">
      <c r="P19" s="3"/>
      <c r="Q19" s="5" t="s">
        <v>14</v>
      </c>
      <c r="R19" s="5">
        <v>64</v>
      </c>
      <c r="S19" s="3"/>
    </row>
    <row r="20" spans="1:49" x14ac:dyDescent="0.3">
      <c r="A20" s="72" t="s">
        <v>9</v>
      </c>
      <c r="B20" s="73"/>
      <c r="C20" s="74"/>
      <c r="D20" s="75"/>
      <c r="E20" s="76" t="s">
        <v>33</v>
      </c>
      <c r="G20" s="77" t="s">
        <v>88</v>
      </c>
      <c r="H20" s="72"/>
      <c r="I20" s="78"/>
      <c r="J20" s="78"/>
      <c r="K20" s="79"/>
      <c r="L20" s="80" t="s">
        <v>33</v>
      </c>
      <c r="P20" s="3"/>
      <c r="Q20" s="3" t="s">
        <v>15</v>
      </c>
      <c r="R20" s="3">
        <v>79</v>
      </c>
      <c r="S20" s="3"/>
    </row>
    <row r="21" spans="1:49" ht="18" customHeight="1" x14ac:dyDescent="0.3">
      <c r="A21" s="22">
        <v>0</v>
      </c>
      <c r="B21" s="77" t="s">
        <v>10</v>
      </c>
      <c r="C21" s="81" t="s">
        <v>326</v>
      </c>
      <c r="D21" s="82">
        <v>0.56999999999999995</v>
      </c>
      <c r="E21" s="83">
        <f>+ROUND(F21,2)</f>
        <v>0</v>
      </c>
      <c r="F21" s="125">
        <f>A21*D21</f>
        <v>0</v>
      </c>
      <c r="G21" s="41">
        <v>0</v>
      </c>
      <c r="H21" s="81" t="s">
        <v>19</v>
      </c>
      <c r="I21" s="81" t="s">
        <v>326</v>
      </c>
      <c r="J21" s="13" t="s">
        <v>24</v>
      </c>
      <c r="K21" s="64">
        <f>VLOOKUP(J21,Q10:R14,2,FALSE)</f>
        <v>0</v>
      </c>
      <c r="L21" s="84">
        <f>G21*K21</f>
        <v>0</v>
      </c>
      <c r="P21" s="3"/>
      <c r="Q21" s="3" t="s">
        <v>13</v>
      </c>
      <c r="R21" s="3">
        <v>70</v>
      </c>
      <c r="S21" s="3"/>
    </row>
    <row r="22" spans="1:49" ht="18" customHeight="1" x14ac:dyDescent="0.3">
      <c r="A22" s="22">
        <v>0</v>
      </c>
      <c r="B22" s="77" t="s">
        <v>10</v>
      </c>
      <c r="C22" s="81" t="s">
        <v>326</v>
      </c>
      <c r="D22" s="82">
        <v>0.04</v>
      </c>
      <c r="E22" s="83">
        <f>+ROUND(F22,2)</f>
        <v>0</v>
      </c>
      <c r="F22" s="125">
        <f>A22*D22</f>
        <v>0</v>
      </c>
      <c r="G22" s="41">
        <v>0</v>
      </c>
      <c r="H22" s="81" t="s">
        <v>19</v>
      </c>
      <c r="I22" s="81" t="s">
        <v>326</v>
      </c>
      <c r="J22" s="13" t="s">
        <v>24</v>
      </c>
      <c r="K22" s="64">
        <f>VLOOKUP(J22,Q10:R14,2,FALSE)</f>
        <v>0</v>
      </c>
      <c r="L22" s="84">
        <f>G22*K22</f>
        <v>0</v>
      </c>
      <c r="P22" s="3"/>
      <c r="Q22" s="3" t="s">
        <v>188</v>
      </c>
      <c r="R22" s="3">
        <v>73</v>
      </c>
      <c r="S22" s="3"/>
      <c r="AW22" s="21"/>
    </row>
    <row r="23" spans="1:49" ht="18" customHeight="1" x14ac:dyDescent="0.3">
      <c r="A23" s="22">
        <v>0</v>
      </c>
      <c r="B23" s="77" t="s">
        <v>10</v>
      </c>
      <c r="C23" s="81" t="s">
        <v>326</v>
      </c>
      <c r="D23" s="82">
        <v>0.08</v>
      </c>
      <c r="E23" s="83">
        <f>+ROUND(F23,2)</f>
        <v>0</v>
      </c>
      <c r="F23" s="125">
        <f>A23*D23</f>
        <v>0</v>
      </c>
      <c r="G23" s="41">
        <v>0</v>
      </c>
      <c r="H23" s="81" t="s">
        <v>19</v>
      </c>
      <c r="I23" s="81" t="s">
        <v>326</v>
      </c>
      <c r="J23" s="13" t="s">
        <v>24</v>
      </c>
      <c r="K23" s="64">
        <f>VLOOKUP(J23,Q10:R14,2,FALSE)</f>
        <v>0</v>
      </c>
      <c r="L23" s="84">
        <f>G23*K23</f>
        <v>0</v>
      </c>
      <c r="P23" s="3"/>
      <c r="Q23" s="3" t="s">
        <v>239</v>
      </c>
      <c r="R23" s="3">
        <v>76</v>
      </c>
      <c r="S23" s="3"/>
    </row>
    <row r="24" spans="1:49" ht="18" customHeight="1" x14ac:dyDescent="0.3">
      <c r="A24" s="22">
        <v>0</v>
      </c>
      <c r="B24" s="77" t="s">
        <v>10</v>
      </c>
      <c r="C24" s="81" t="s">
        <v>326</v>
      </c>
      <c r="D24" s="82">
        <v>0.12</v>
      </c>
      <c r="E24" s="83">
        <f>+ROUND(F24,2)</f>
        <v>0</v>
      </c>
      <c r="F24" s="125">
        <f>A24*D24</f>
        <v>0</v>
      </c>
      <c r="G24" s="41">
        <v>0</v>
      </c>
      <c r="H24" s="81" t="s">
        <v>19</v>
      </c>
      <c r="I24" s="81" t="s">
        <v>326</v>
      </c>
      <c r="J24" s="13" t="s">
        <v>24</v>
      </c>
      <c r="K24" s="64">
        <f>VLOOKUP(J24,Q10:R14,2,FALSE)</f>
        <v>0</v>
      </c>
      <c r="L24" s="84">
        <f>G24*K24</f>
        <v>0</v>
      </c>
      <c r="Q24" s="3" t="s">
        <v>250</v>
      </c>
      <c r="R24" s="3">
        <v>79</v>
      </c>
    </row>
    <row r="25" spans="1:49" ht="10.8" customHeight="1" x14ac:dyDescent="0.3">
      <c r="A25" s="23"/>
      <c r="D25" s="33"/>
      <c r="E25" s="31"/>
      <c r="K25" s="18"/>
      <c r="Q25" s="3" t="s">
        <v>275</v>
      </c>
      <c r="R25" s="3">
        <v>75</v>
      </c>
    </row>
    <row r="26" spans="1:49" x14ac:dyDescent="0.3">
      <c r="A26" s="85" t="s">
        <v>90</v>
      </c>
      <c r="B26" s="86"/>
      <c r="C26" s="87"/>
      <c r="D26" s="88"/>
      <c r="E26" s="89"/>
      <c r="F26" s="27"/>
      <c r="G26" s="90" t="s">
        <v>91</v>
      </c>
      <c r="H26" s="87"/>
      <c r="I26" s="91"/>
      <c r="J26" s="91"/>
      <c r="K26" s="92"/>
      <c r="L26" s="93"/>
      <c r="Q26" s="3"/>
      <c r="R26" s="3"/>
    </row>
    <row r="27" spans="1:49" ht="18" customHeight="1" x14ac:dyDescent="0.3">
      <c r="A27" s="94">
        <f>SUM(A21:A24)</f>
        <v>0</v>
      </c>
      <c r="B27" s="95" t="s">
        <v>10</v>
      </c>
      <c r="C27" s="96"/>
      <c r="D27" s="97"/>
      <c r="E27" s="84">
        <f>SUM(E21:E24)</f>
        <v>0</v>
      </c>
      <c r="F27" s="27"/>
      <c r="G27" s="98"/>
      <c r="H27" s="96"/>
      <c r="I27" s="95"/>
      <c r="J27" s="99"/>
      <c r="K27" s="99"/>
      <c r="L27" s="84">
        <f>SUM(L21:L24)</f>
        <v>0</v>
      </c>
      <c r="R27" s="3"/>
    </row>
    <row r="28" spans="1:49" x14ac:dyDescent="0.3">
      <c r="Q28" s="3"/>
      <c r="R28" s="3"/>
    </row>
    <row r="29" spans="1:49" x14ac:dyDescent="0.3">
      <c r="A29" s="81" t="s">
        <v>17</v>
      </c>
      <c r="B29" s="73"/>
      <c r="C29" s="74"/>
      <c r="D29" s="75"/>
      <c r="E29" s="100"/>
      <c r="G29" s="77" t="s">
        <v>16</v>
      </c>
      <c r="H29" s="72"/>
      <c r="I29" s="78"/>
      <c r="J29" s="101"/>
      <c r="K29" s="101"/>
      <c r="L29" s="75"/>
      <c r="Q29" s="3"/>
      <c r="R29" s="3"/>
    </row>
    <row r="30" spans="1:49" ht="21" customHeight="1" x14ac:dyDescent="0.3">
      <c r="A30" s="24">
        <v>0</v>
      </c>
      <c r="B30" s="77" t="s">
        <v>25</v>
      </c>
      <c r="C30" s="81" t="s">
        <v>326</v>
      </c>
      <c r="D30" s="82">
        <v>16</v>
      </c>
      <c r="E30" s="102">
        <f>A30*D30</f>
        <v>0</v>
      </c>
      <c r="G30" s="103" t="s">
        <v>89</v>
      </c>
      <c r="H30" s="74"/>
      <c r="I30" s="131" t="s">
        <v>347</v>
      </c>
      <c r="J30" s="132"/>
      <c r="K30" s="132"/>
      <c r="L30" s="133"/>
      <c r="R30" s="3">
        <v>65</v>
      </c>
    </row>
    <row r="31" spans="1:49" x14ac:dyDescent="0.3">
      <c r="A31" s="25" t="s">
        <v>318</v>
      </c>
      <c r="E31" s="27"/>
      <c r="G31" s="13">
        <v>0</v>
      </c>
      <c r="H31" s="81" t="s">
        <v>19</v>
      </c>
      <c r="I31" s="81" t="s">
        <v>326</v>
      </c>
      <c r="J31" s="13" t="s">
        <v>24</v>
      </c>
      <c r="K31" s="104">
        <f>VLOOKUP(I30,Q15:R25,2,FALSE)</f>
        <v>0</v>
      </c>
      <c r="L31" s="102">
        <f>G31*K31</f>
        <v>0</v>
      </c>
      <c r="R31" s="3">
        <v>65</v>
      </c>
    </row>
    <row r="32" spans="1:49" x14ac:dyDescent="0.3">
      <c r="A32" s="105" t="s">
        <v>18</v>
      </c>
      <c r="B32" s="106"/>
      <c r="C32" s="107"/>
      <c r="D32" s="107"/>
      <c r="E32" s="108"/>
      <c r="G32" s="13">
        <v>0</v>
      </c>
      <c r="H32" s="81" t="s">
        <v>19</v>
      </c>
      <c r="I32" s="81" t="s">
        <v>326</v>
      </c>
      <c r="J32" s="13" t="s">
        <v>24</v>
      </c>
      <c r="K32" s="104">
        <f>VLOOKUP(I30,Q15:R25,2,FALSE)</f>
        <v>0</v>
      </c>
      <c r="L32" s="102">
        <f>G32*K32</f>
        <v>0</v>
      </c>
    </row>
    <row r="33" spans="1:21" x14ac:dyDescent="0.3">
      <c r="A33" s="26">
        <v>0</v>
      </c>
      <c r="B33" s="109" t="s">
        <v>25</v>
      </c>
      <c r="C33" s="81" t="s">
        <v>326</v>
      </c>
      <c r="D33" s="110">
        <v>12.75</v>
      </c>
      <c r="E33" s="102">
        <f>A33*D33</f>
        <v>0</v>
      </c>
      <c r="G33" s="111" t="s">
        <v>95</v>
      </c>
      <c r="H33" s="112"/>
      <c r="I33" s="113"/>
      <c r="J33" s="113"/>
      <c r="K33" s="114"/>
      <c r="L33" s="102">
        <f>SUM(L31:L32)</f>
        <v>0</v>
      </c>
      <c r="N33" s="3"/>
      <c r="O33" s="3"/>
    </row>
    <row r="34" spans="1:21" x14ac:dyDescent="0.3">
      <c r="D34" s="32"/>
      <c r="E34" s="32"/>
      <c r="S34" s="3" t="s">
        <v>86</v>
      </c>
      <c r="T34" s="3"/>
      <c r="U34" s="3"/>
    </row>
    <row r="35" spans="1:21" ht="32.25" customHeight="1" x14ac:dyDescent="0.3">
      <c r="A35" s="115" t="s">
        <v>34</v>
      </c>
      <c r="B35" s="113"/>
      <c r="C35" s="112"/>
      <c r="D35" s="116"/>
      <c r="E35" s="116"/>
      <c r="F35" s="112"/>
      <c r="G35" s="113"/>
      <c r="H35" s="112"/>
      <c r="I35" s="113"/>
      <c r="J35" s="114"/>
      <c r="K35" s="114"/>
      <c r="L35" s="117">
        <f>E27+L27+E30+E33+L33</f>
        <v>0</v>
      </c>
      <c r="S35" s="3" t="s">
        <v>79</v>
      </c>
      <c r="T35" s="3"/>
      <c r="U35" s="3"/>
    </row>
    <row r="36" spans="1:21" x14ac:dyDescent="0.3">
      <c r="A36" s="27"/>
      <c r="B36" s="9"/>
      <c r="G36" s="9"/>
      <c r="I36" s="9"/>
      <c r="J36" s="9"/>
      <c r="K36" s="9"/>
      <c r="S36" s="3" t="s">
        <v>80</v>
      </c>
      <c r="T36" s="3"/>
      <c r="U36" s="3"/>
    </row>
    <row r="37" spans="1:21" x14ac:dyDescent="0.3">
      <c r="A37" s="123" t="s">
        <v>26</v>
      </c>
      <c r="B37" s="40"/>
      <c r="C37" s="28"/>
      <c r="D37" s="28"/>
      <c r="E37" s="28"/>
      <c r="F37" s="28"/>
      <c r="G37" s="40"/>
      <c r="H37" s="28"/>
      <c r="I37" s="40"/>
      <c r="J37" s="40"/>
      <c r="K37" s="40"/>
      <c r="L37" s="36">
        <v>0</v>
      </c>
      <c r="S37" s="3" t="s">
        <v>81</v>
      </c>
      <c r="T37" s="3"/>
      <c r="U37" s="3"/>
    </row>
    <row r="38" spans="1:21" x14ac:dyDescent="0.3">
      <c r="A38" s="123" t="s">
        <v>27</v>
      </c>
      <c r="B38" s="40"/>
      <c r="C38" s="28"/>
      <c r="D38" s="28"/>
      <c r="E38" s="28"/>
      <c r="F38" s="28"/>
      <c r="G38" s="40"/>
      <c r="H38" s="28"/>
      <c r="I38" s="40"/>
      <c r="J38" s="40"/>
      <c r="K38" s="40"/>
      <c r="L38" s="36">
        <v>0</v>
      </c>
      <c r="S38" s="3" t="s">
        <v>82</v>
      </c>
      <c r="T38" s="3"/>
      <c r="U38" s="3"/>
    </row>
    <row r="39" spans="1:21" x14ac:dyDescent="0.3">
      <c r="A39" s="123" t="s">
        <v>320</v>
      </c>
      <c r="B39" s="124"/>
      <c r="C39" s="28"/>
      <c r="D39" s="28"/>
      <c r="E39" s="28"/>
      <c r="F39" s="28"/>
      <c r="G39" s="40"/>
      <c r="H39" s="28"/>
      <c r="I39" s="40"/>
      <c r="J39" s="40"/>
      <c r="K39" s="40"/>
      <c r="L39" s="36">
        <v>0</v>
      </c>
      <c r="S39" s="3" t="s">
        <v>83</v>
      </c>
      <c r="T39" s="3"/>
      <c r="U39" s="3"/>
    </row>
    <row r="40" spans="1:21" x14ac:dyDescent="0.3">
      <c r="A40" s="123" t="s">
        <v>28</v>
      </c>
      <c r="B40" s="124"/>
      <c r="C40" s="28"/>
      <c r="D40" s="28"/>
      <c r="E40" s="28"/>
      <c r="F40" s="28"/>
      <c r="G40" s="40"/>
      <c r="H40" s="28"/>
      <c r="I40" s="40"/>
      <c r="J40" s="40"/>
      <c r="K40" s="40"/>
      <c r="L40" s="36">
        <v>0</v>
      </c>
      <c r="S40" s="3" t="s">
        <v>84</v>
      </c>
      <c r="T40" s="3"/>
      <c r="U40" s="3"/>
    </row>
    <row r="41" spans="1:21" x14ac:dyDescent="0.3">
      <c r="A41" s="123" t="s">
        <v>29</v>
      </c>
      <c r="B41" s="124"/>
      <c r="C41" s="28"/>
      <c r="D41" s="28"/>
      <c r="E41" s="28"/>
      <c r="F41" s="28"/>
      <c r="G41" s="40"/>
      <c r="H41" s="28"/>
      <c r="I41" s="40"/>
      <c r="J41" s="40"/>
      <c r="K41" s="40"/>
      <c r="L41" s="36">
        <v>0</v>
      </c>
      <c r="S41" s="3" t="s">
        <v>85</v>
      </c>
      <c r="T41" s="3"/>
      <c r="U41" s="3"/>
    </row>
    <row r="42" spans="1:21" x14ac:dyDescent="0.3">
      <c r="A42" s="126" t="s">
        <v>30</v>
      </c>
      <c r="B42" s="127"/>
      <c r="C42" s="29"/>
      <c r="D42" s="29"/>
      <c r="E42" s="29"/>
      <c r="F42" s="29"/>
      <c r="G42" s="12"/>
      <c r="H42" s="29"/>
      <c r="I42" s="12"/>
      <c r="J42" s="12"/>
      <c r="K42" s="19" t="s">
        <v>319</v>
      </c>
      <c r="L42" s="37">
        <v>0</v>
      </c>
    </row>
    <row r="43" spans="1:21" ht="14.25" customHeight="1" x14ac:dyDescent="0.3"/>
    <row r="44" spans="1:21" ht="32.25" customHeight="1" x14ac:dyDescent="0.3">
      <c r="A44" s="115" t="s">
        <v>35</v>
      </c>
      <c r="B44" s="113"/>
      <c r="C44" s="112"/>
      <c r="D44" s="112"/>
      <c r="E44" s="112"/>
      <c r="F44" s="112"/>
      <c r="G44" s="113"/>
      <c r="H44" s="112"/>
      <c r="I44" s="113"/>
      <c r="J44" s="114"/>
      <c r="K44" s="114"/>
      <c r="L44" s="117">
        <f>L37+L38+L39+L40+L41-L42</f>
        <v>0</v>
      </c>
    </row>
    <row r="45" spans="1:21" ht="20.25" customHeight="1" thickBot="1" x14ac:dyDescent="0.35"/>
    <row r="46" spans="1:21" ht="42" customHeight="1" thickBot="1" x14ac:dyDescent="0.35">
      <c r="A46" s="118" t="s">
        <v>94</v>
      </c>
      <c r="B46" s="119"/>
      <c r="C46" s="120"/>
      <c r="D46" s="120"/>
      <c r="E46" s="120"/>
      <c r="F46" s="120"/>
      <c r="G46" s="119"/>
      <c r="H46" s="120"/>
      <c r="I46" s="119"/>
      <c r="J46" s="121"/>
      <c r="K46" s="121"/>
      <c r="L46" s="122">
        <f>L35+L44</f>
        <v>0</v>
      </c>
    </row>
    <row r="48" spans="1:21" x14ac:dyDescent="0.3">
      <c r="A48" s="21" t="s">
        <v>31</v>
      </c>
      <c r="G48" s="140">
        <f ca="1">TODAY()</f>
        <v>45289</v>
      </c>
      <c r="H48" s="140"/>
    </row>
    <row r="49" spans="1:12" x14ac:dyDescent="0.3">
      <c r="B49" s="9"/>
      <c r="G49" s="14"/>
      <c r="H49" s="30"/>
    </row>
    <row r="50" spans="1:12" ht="27.6" x14ac:dyDescent="0.45">
      <c r="A50" s="143"/>
      <c r="B50" s="143"/>
      <c r="C50" s="143"/>
      <c r="D50" s="143"/>
      <c r="E50" s="143"/>
      <c r="G50" s="144"/>
      <c r="H50" s="144"/>
      <c r="I50" s="144"/>
      <c r="J50" s="144"/>
      <c r="K50" s="144"/>
      <c r="L50" s="144"/>
    </row>
    <row r="51" spans="1:12" ht="27.6" x14ac:dyDescent="0.45">
      <c r="A51" s="139"/>
      <c r="B51" s="139"/>
      <c r="C51" s="139"/>
      <c r="D51" s="139"/>
      <c r="E51" s="139"/>
      <c r="G51" s="9" t="s">
        <v>32</v>
      </c>
    </row>
    <row r="52" spans="1:12" x14ac:dyDescent="0.3">
      <c r="B52" s="9"/>
    </row>
  </sheetData>
  <sheetProtection algorithmName="SHA-512" hashValue="IupesvS12OzBJopVpScfsYI8mVhfQCs/F8j/r7kNBuLK3h1pxS2kYwqVVsTXp8JTIH33/5bLW+NzqcPsusKBgQ==" saltValue="vKr1EeAWz5qyi+GxYmkcDA==" spinCount="100000" sheet="1" selectLockedCells="1"/>
  <protectedRanges>
    <protectedRange algorithmName="SHA-512" hashValue="rx1w6Ohf8kcOKWACBTRTjQLg6q1I/qFcq54HWd6B2ViluCUfKYcJuzgBXrHI/gVTnaEu3Tj0nyC7P23XP9OPnA==" saltValue="lt67Trpr7nyQZKvBKDxPRQ==" spinCount="100000" sqref="D30 D33" name="Alue2"/>
    <protectedRange algorithmName="SHA-512" hashValue="LbnUB102b3I8xKrhLqZePSFxSDJ2gGAYxihmvg4gYaCJ24HbJRh/94EGpAvYuAYI+PYUwLpNjlmnSMVT0+oQ4A==" saltValue="cnm1eE9qqRffO7rxA9onfw==" spinCount="100000" sqref="D21:D24" name="Alue1"/>
  </protectedRanges>
  <mergeCells count="19">
    <mergeCell ref="A51:E51"/>
    <mergeCell ref="G48:H48"/>
    <mergeCell ref="H17:I17"/>
    <mergeCell ref="H18:I18"/>
    <mergeCell ref="A50:E50"/>
    <mergeCell ref="G50:L50"/>
    <mergeCell ref="I1:L1"/>
    <mergeCell ref="I2:L2"/>
    <mergeCell ref="I30:L30"/>
    <mergeCell ref="D14:L14"/>
    <mergeCell ref="D15:L15"/>
    <mergeCell ref="D12:L12"/>
    <mergeCell ref="D13:L13"/>
    <mergeCell ref="D5:L5"/>
    <mergeCell ref="D7:L7"/>
    <mergeCell ref="D8:L8"/>
    <mergeCell ref="D9:L9"/>
    <mergeCell ref="D10:L10"/>
    <mergeCell ref="D6:L6"/>
  </mergeCells>
  <dataValidations count="10">
    <dataValidation type="time" showInputMessage="1" showErrorMessage="1" errorTitle="Kellonaika väärässä muodossa" error="Syötä kellonaika muodossa 00:00" sqref="K17:K18" xr:uid="{00000000-0002-0000-0000-000000000000}">
      <formula1>0</formula1>
      <formula2>0.999305555555556</formula2>
    </dataValidation>
    <dataValidation type="list" showInputMessage="1" showErrorMessage="1" sqref="J25:J26 J33" xr:uid="{00000000-0002-0000-0000-000001000000}">
      <formula1>$Q$11:$Q$14</formula1>
    </dataValidation>
    <dataValidation allowBlank="1" showInputMessage="1" showErrorMessage="1" promptTitle="Yömatkaraha" prompt="Yömatkarahan suorittaminen edellyttää, että päivärahaan oikettavasta vuorokaudesta vähintään 4 tuntia on klo 21.00-07.00 välisenä aikana, eikä työnantaja järjestä palkansaajalle ilmaista majoitusta eikä suorita majoittumiskorvausta." sqref="A30" xr:uid="{00000000-0002-0000-0000-000002000000}"/>
    <dataValidation type="decimal" allowBlank="1" showInputMessage="1" showErrorMessage="1" sqref="A21:A25" xr:uid="{00000000-0002-0000-0000-000003000000}">
      <formula1>0</formula1>
      <formula2>5000</formula2>
    </dataValidation>
    <dataValidation type="date" showInputMessage="1" showErrorMessage="1" errorTitle="Päivämäärä väärässä muodossa" error="Syötä päivämäärä muodossa 2.10.11" sqref="H17:I17" xr:uid="{00000000-0002-0000-0000-000004000000}">
      <formula1>40544</formula1>
      <formula2>47849</formula2>
    </dataValidation>
    <dataValidation type="date" showInputMessage="1" showErrorMessage="1" errorTitle="Päivämäärä väärässä muodossa" error="Syörä päivämäärä muodossa 2.10.11" sqref="H18:I18" xr:uid="{00000000-0002-0000-0000-000005000000}">
      <formula1>40544</formula1>
      <formula2>47849</formula2>
    </dataValidation>
    <dataValidation type="list" showInputMessage="1" showErrorMessage="1" sqref="J21:J24" xr:uid="{00000000-0002-0000-0000-000006000000}">
      <formula1>$Q$10:$Q$14</formula1>
    </dataValidation>
    <dataValidation type="list" showInputMessage="1" showErrorMessage="1" sqref="J31:J32" xr:uid="{00000000-0002-0000-0000-000007000000}">
      <formula1>$Q$15:$Q$17</formula1>
    </dataValidation>
    <dataValidation allowBlank="1" showInputMessage="1" showErrorMessage="1" promptTitle="Ateriakorvaus" prompt="Ateriakorvauksen maksaminen edellyttää, että työmatkasta ei suoriteta päivärahaa ja että palkansaajalla ei työn vuoksi ole mahdollisuutta ruokailutauon aikana aterioida tavanomaisella ruokailupaikallaan. " sqref="A33:B33" xr:uid="{00000000-0002-0000-0000-000008000000}"/>
    <dataValidation type="list" allowBlank="1" showInputMessage="1" showErrorMessage="1" sqref="E17:E18" xr:uid="{00000000-0002-0000-0000-000009000000}">
      <formula1>$S$33:$S$41</formula1>
    </dataValidation>
  </dataValidations>
  <printOptions horizontalCentered="1" verticalCentered="1"/>
  <pageMargins left="0.70866141732283472" right="0.70866141732283472" top="0.55118110236220474" bottom="0.55118110236220474"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48CD0-CF3A-4C97-9B3D-E395D98D28F4}">
  <dimension ref="A1:B363"/>
  <sheetViews>
    <sheetView workbookViewId="0">
      <selection activeCell="A368" sqref="A368"/>
    </sheetView>
  </sheetViews>
  <sheetFormatPr defaultRowHeight="13.8" x14ac:dyDescent="0.25"/>
  <cols>
    <col min="1" max="1" width="62.453125" customWidth="1"/>
    <col min="2" max="2" width="24.08984375" customWidth="1"/>
  </cols>
  <sheetData>
    <row r="1" spans="1:1" ht="102.6" customHeight="1" x14ac:dyDescent="0.25">
      <c r="A1" s="42" t="s">
        <v>362</v>
      </c>
    </row>
    <row r="2" spans="1:1" x14ac:dyDescent="0.25">
      <c r="A2" s="46" t="s">
        <v>344</v>
      </c>
    </row>
    <row r="3" spans="1:1" ht="33" customHeight="1" x14ac:dyDescent="0.25">
      <c r="A3" s="63" t="s">
        <v>345</v>
      </c>
    </row>
    <row r="4" spans="1:1" x14ac:dyDescent="0.25">
      <c r="A4" s="50"/>
    </row>
    <row r="5" spans="1:1" ht="29.4" customHeight="1" x14ac:dyDescent="0.25">
      <c r="A5" s="63" t="s">
        <v>346</v>
      </c>
    </row>
    <row r="6" spans="1:1" ht="14.4" thickBot="1" x14ac:dyDescent="0.3">
      <c r="A6" s="45" t="s">
        <v>327</v>
      </c>
    </row>
    <row r="7" spans="1:1" x14ac:dyDescent="0.25">
      <c r="A7" s="46" t="s">
        <v>328</v>
      </c>
    </row>
    <row r="8" spans="1:1" x14ac:dyDescent="0.25">
      <c r="A8" s="47">
        <v>45246</v>
      </c>
    </row>
    <row r="9" spans="1:1" x14ac:dyDescent="0.25">
      <c r="A9" s="46" t="s">
        <v>329</v>
      </c>
    </row>
    <row r="10" spans="1:1" x14ac:dyDescent="0.25">
      <c r="A10" s="48" t="s">
        <v>363</v>
      </c>
    </row>
    <row r="11" spans="1:1" x14ac:dyDescent="0.25">
      <c r="A11" s="46" t="s">
        <v>330</v>
      </c>
    </row>
    <row r="12" spans="1:1" ht="36.6" customHeight="1" x14ac:dyDescent="0.25">
      <c r="A12" s="48" t="s">
        <v>364</v>
      </c>
    </row>
    <row r="13" spans="1:1" ht="39" customHeight="1" x14ac:dyDescent="0.25">
      <c r="A13" s="56" t="s">
        <v>37</v>
      </c>
    </row>
    <row r="14" spans="1:1" x14ac:dyDescent="0.25">
      <c r="A14" s="43"/>
    </row>
    <row r="15" spans="1:1" ht="32.4" customHeight="1" x14ac:dyDescent="0.25">
      <c r="A15" s="8" t="s">
        <v>321</v>
      </c>
    </row>
    <row r="16" spans="1:1" ht="23.4" customHeight="1" x14ac:dyDescent="0.25">
      <c r="A16" s="8" t="s">
        <v>335</v>
      </c>
    </row>
    <row r="17" spans="1:1" ht="27.6" customHeight="1" x14ac:dyDescent="0.25">
      <c r="A17" s="8" t="s">
        <v>336</v>
      </c>
    </row>
    <row r="18" spans="1:1" ht="25.8" customHeight="1" x14ac:dyDescent="0.25">
      <c r="A18" s="8" t="s">
        <v>337</v>
      </c>
    </row>
    <row r="19" spans="1:1" ht="26.4" customHeight="1" x14ac:dyDescent="0.25">
      <c r="A19" s="8" t="s">
        <v>322</v>
      </c>
    </row>
    <row r="20" spans="1:1" x14ac:dyDescent="0.25">
      <c r="A20" s="8" t="s">
        <v>338</v>
      </c>
    </row>
    <row r="21" spans="1:1" ht="88.8" customHeight="1" x14ac:dyDescent="0.25">
      <c r="A21" s="49" t="s">
        <v>323</v>
      </c>
    </row>
    <row r="22" spans="1:1" x14ac:dyDescent="0.25">
      <c r="A22" s="57"/>
    </row>
    <row r="23" spans="1:1" ht="22.8" x14ac:dyDescent="0.25">
      <c r="A23" s="58" t="s">
        <v>38</v>
      </c>
    </row>
    <row r="24" spans="1:1" x14ac:dyDescent="0.25">
      <c r="A24" s="57"/>
    </row>
    <row r="25" spans="1:1" ht="76.8" customHeight="1" x14ac:dyDescent="0.25">
      <c r="A25" s="49" t="s">
        <v>365</v>
      </c>
    </row>
    <row r="26" spans="1:1" x14ac:dyDescent="0.25">
      <c r="A26" s="57"/>
    </row>
    <row r="27" spans="1:1" ht="22.8" x14ac:dyDescent="0.25">
      <c r="A27" s="58" t="s">
        <v>39</v>
      </c>
    </row>
    <row r="28" spans="1:1" x14ac:dyDescent="0.25">
      <c r="A28" s="57"/>
    </row>
    <row r="29" spans="1:1" ht="62.4" customHeight="1" x14ac:dyDescent="0.25">
      <c r="A29" s="49" t="s">
        <v>40</v>
      </c>
    </row>
    <row r="30" spans="1:1" x14ac:dyDescent="0.25">
      <c r="A30" s="57"/>
    </row>
    <row r="31" spans="1:1" ht="22.8" x14ac:dyDescent="0.25">
      <c r="A31" s="58" t="s">
        <v>41</v>
      </c>
    </row>
    <row r="32" spans="1:1" x14ac:dyDescent="0.25">
      <c r="A32" s="57"/>
    </row>
    <row r="33" spans="1:1" ht="78.599999999999994" customHeight="1" x14ac:dyDescent="0.25">
      <c r="A33" s="49" t="s">
        <v>324</v>
      </c>
    </row>
    <row r="34" spans="1:1" ht="31.2" customHeight="1" x14ac:dyDescent="0.25">
      <c r="A34" s="49" t="s">
        <v>42</v>
      </c>
    </row>
    <row r="35" spans="1:1" x14ac:dyDescent="0.25">
      <c r="A35" s="44"/>
    </row>
    <row r="36" spans="1:1" ht="49.8" customHeight="1" x14ac:dyDescent="0.25">
      <c r="A36" s="50" t="s">
        <v>278</v>
      </c>
    </row>
    <row r="37" spans="1:1" ht="34.799999999999997" customHeight="1" x14ac:dyDescent="0.25">
      <c r="A37" s="50" t="s">
        <v>331</v>
      </c>
    </row>
    <row r="38" spans="1:1" ht="45" customHeight="1" x14ac:dyDescent="0.25">
      <c r="A38" s="50" t="s">
        <v>279</v>
      </c>
    </row>
    <row r="39" spans="1:1" ht="54" customHeight="1" x14ac:dyDescent="0.25">
      <c r="A39" s="50" t="s">
        <v>280</v>
      </c>
    </row>
    <row r="40" spans="1:1" ht="55.2" customHeight="1" x14ac:dyDescent="0.25">
      <c r="A40" s="49" t="s">
        <v>43</v>
      </c>
    </row>
    <row r="41" spans="1:1" ht="145.19999999999999" customHeight="1" x14ac:dyDescent="0.25">
      <c r="A41" s="49" t="s">
        <v>44</v>
      </c>
    </row>
    <row r="42" spans="1:1" x14ac:dyDescent="0.25">
      <c r="A42" s="57"/>
    </row>
    <row r="43" spans="1:1" ht="22.8" x14ac:dyDescent="0.25">
      <c r="A43" s="58" t="s">
        <v>332</v>
      </c>
    </row>
    <row r="44" spans="1:1" x14ac:dyDescent="0.25">
      <c r="A44" s="57"/>
    </row>
    <row r="45" spans="1:1" ht="109.2" customHeight="1" x14ac:dyDescent="0.25">
      <c r="A45" s="49" t="s">
        <v>45</v>
      </c>
    </row>
    <row r="46" spans="1:1" ht="70.8" customHeight="1" x14ac:dyDescent="0.25">
      <c r="A46" s="49" t="s">
        <v>46</v>
      </c>
    </row>
    <row r="47" spans="1:1" x14ac:dyDescent="0.25">
      <c r="A47" s="57"/>
    </row>
    <row r="48" spans="1:1" ht="22.8" x14ac:dyDescent="0.25">
      <c r="A48" s="58" t="s">
        <v>47</v>
      </c>
    </row>
    <row r="49" spans="1:1" x14ac:dyDescent="0.25">
      <c r="A49" s="57"/>
    </row>
    <row r="50" spans="1:1" ht="91.2" customHeight="1" x14ac:dyDescent="0.25">
      <c r="A50" s="49" t="s">
        <v>48</v>
      </c>
    </row>
    <row r="51" spans="1:1" x14ac:dyDescent="0.25">
      <c r="A51" s="57"/>
    </row>
    <row r="52" spans="1:1" ht="22.8" x14ac:dyDescent="0.25">
      <c r="A52" s="58" t="s">
        <v>49</v>
      </c>
    </row>
    <row r="53" spans="1:1" x14ac:dyDescent="0.25">
      <c r="A53" s="57"/>
    </row>
    <row r="54" spans="1:1" ht="60.6" customHeight="1" x14ac:dyDescent="0.25">
      <c r="A54" s="49" t="s">
        <v>50</v>
      </c>
    </row>
    <row r="55" spans="1:1" x14ac:dyDescent="0.25">
      <c r="A55" s="57"/>
    </row>
    <row r="56" spans="1:1" ht="22.8" x14ac:dyDescent="0.25">
      <c r="A56" s="58" t="s">
        <v>51</v>
      </c>
    </row>
    <row r="57" spans="1:1" x14ac:dyDescent="0.25">
      <c r="A57" s="57"/>
    </row>
    <row r="58" spans="1:1" ht="51" customHeight="1" x14ac:dyDescent="0.25">
      <c r="A58" s="49" t="s">
        <v>52</v>
      </c>
    </row>
    <row r="59" spans="1:1" ht="60.6" customHeight="1" x14ac:dyDescent="0.25">
      <c r="A59" s="49" t="s">
        <v>53</v>
      </c>
    </row>
    <row r="60" spans="1:1" x14ac:dyDescent="0.25">
      <c r="A60" s="57"/>
    </row>
    <row r="61" spans="1:1" ht="22.8" x14ac:dyDescent="0.25">
      <c r="A61" s="58" t="s">
        <v>54</v>
      </c>
    </row>
    <row r="62" spans="1:1" x14ac:dyDescent="0.25">
      <c r="A62" s="57"/>
    </row>
    <row r="63" spans="1:1" ht="90" customHeight="1" x14ac:dyDescent="0.25">
      <c r="A63" s="49" t="s">
        <v>348</v>
      </c>
    </row>
    <row r="64" spans="1:1" x14ac:dyDescent="0.25">
      <c r="A64" s="57"/>
    </row>
    <row r="65" spans="1:2" ht="22.8" x14ac:dyDescent="0.25">
      <c r="A65" s="58" t="s">
        <v>281</v>
      </c>
    </row>
    <row r="66" spans="1:2" x14ac:dyDescent="0.25">
      <c r="A66" s="57"/>
    </row>
    <row r="67" spans="1:2" ht="73.2" customHeight="1" x14ac:dyDescent="0.25">
      <c r="A67" s="49" t="s">
        <v>11</v>
      </c>
    </row>
    <row r="68" spans="1:2" ht="14.4" thickBot="1" x14ac:dyDescent="0.3">
      <c r="A68" s="145" t="s">
        <v>339</v>
      </c>
      <c r="B68" s="146"/>
    </row>
    <row r="69" spans="1:2" ht="28.2" thickBot="1" x14ac:dyDescent="0.3">
      <c r="A69" s="59" t="s">
        <v>282</v>
      </c>
      <c r="B69" s="59" t="s">
        <v>12</v>
      </c>
    </row>
    <row r="70" spans="1:2" ht="55.2" customHeight="1" x14ac:dyDescent="0.25">
      <c r="A70" s="147" t="s">
        <v>283</v>
      </c>
      <c r="B70" s="51" t="s">
        <v>366</v>
      </c>
    </row>
    <row r="71" spans="1:2" x14ac:dyDescent="0.25">
      <c r="A71" s="148"/>
      <c r="B71" s="52"/>
    </row>
    <row r="72" spans="1:2" ht="73.2" customHeight="1" x14ac:dyDescent="0.25">
      <c r="A72" s="148"/>
      <c r="B72" s="53" t="s">
        <v>367</v>
      </c>
    </row>
    <row r="73" spans="1:2" ht="104.4" customHeight="1" x14ac:dyDescent="0.25">
      <c r="A73" s="148"/>
      <c r="B73" s="53" t="s">
        <v>368</v>
      </c>
    </row>
    <row r="74" spans="1:2" ht="111.6" customHeight="1" x14ac:dyDescent="0.25">
      <c r="A74" s="148"/>
      <c r="B74" s="53" t="s">
        <v>369</v>
      </c>
    </row>
    <row r="75" spans="1:2" ht="108.6" customHeight="1" x14ac:dyDescent="0.25">
      <c r="A75" s="148"/>
      <c r="B75" s="53" t="s">
        <v>349</v>
      </c>
    </row>
    <row r="76" spans="1:2" ht="85.2" customHeight="1" x14ac:dyDescent="0.25">
      <c r="A76" s="148"/>
      <c r="B76" s="53" t="s">
        <v>350</v>
      </c>
    </row>
    <row r="77" spans="1:2" ht="118.2" customHeight="1" thickBot="1" x14ac:dyDescent="0.3">
      <c r="A77" s="149"/>
      <c r="B77" s="54" t="s">
        <v>370</v>
      </c>
    </row>
    <row r="78" spans="1:2" ht="28.8" customHeight="1" thickBot="1" x14ac:dyDescent="0.3">
      <c r="A78" s="55" t="s">
        <v>284</v>
      </c>
      <c r="B78" s="55" t="s">
        <v>371</v>
      </c>
    </row>
    <row r="79" spans="1:2" ht="30.6" customHeight="1" thickBot="1" x14ac:dyDescent="0.3">
      <c r="A79" s="55" t="s">
        <v>285</v>
      </c>
      <c r="B79" s="55" t="s">
        <v>372</v>
      </c>
    </row>
    <row r="80" spans="1:2" ht="31.2" customHeight="1" thickBot="1" x14ac:dyDescent="0.3">
      <c r="A80" s="55" t="s">
        <v>286</v>
      </c>
      <c r="B80" s="55" t="s">
        <v>373</v>
      </c>
    </row>
    <row r="81" spans="1:2" ht="30" customHeight="1" thickBot="1" x14ac:dyDescent="0.3">
      <c r="A81" s="55" t="s">
        <v>287</v>
      </c>
      <c r="B81" s="55" t="s">
        <v>374</v>
      </c>
    </row>
    <row r="82" spans="1:2" ht="33" customHeight="1" thickBot="1" x14ac:dyDescent="0.3">
      <c r="A82" s="55" t="s">
        <v>288</v>
      </c>
      <c r="B82" s="55" t="s">
        <v>375</v>
      </c>
    </row>
    <row r="83" spans="1:2" ht="34.200000000000003" customHeight="1" thickBot="1" x14ac:dyDescent="0.3">
      <c r="A83" s="55" t="s">
        <v>289</v>
      </c>
      <c r="B83" s="55" t="s">
        <v>376</v>
      </c>
    </row>
    <row r="84" spans="1:2" ht="25.2" customHeight="1" thickBot="1" x14ac:dyDescent="0.3">
      <c r="A84" s="55" t="s">
        <v>290</v>
      </c>
      <c r="B84" s="55" t="s">
        <v>377</v>
      </c>
    </row>
    <row r="85" spans="1:2" ht="95.4" customHeight="1" x14ac:dyDescent="0.25">
      <c r="A85" s="49" t="s">
        <v>351</v>
      </c>
    </row>
    <row r="86" spans="1:2" ht="105.6" customHeight="1" x14ac:dyDescent="0.25">
      <c r="A86" s="49" t="s">
        <v>378</v>
      </c>
    </row>
    <row r="87" spans="1:2" x14ac:dyDescent="0.25">
      <c r="A87" s="57"/>
    </row>
    <row r="88" spans="1:2" ht="22.8" x14ac:dyDescent="0.25">
      <c r="A88" s="58" t="s">
        <v>55</v>
      </c>
    </row>
    <row r="89" spans="1:2" x14ac:dyDescent="0.25">
      <c r="A89" s="57"/>
    </row>
    <row r="90" spans="1:2" ht="93" customHeight="1" x14ac:dyDescent="0.25">
      <c r="A90" s="49" t="s">
        <v>56</v>
      </c>
    </row>
    <row r="91" spans="1:2" x14ac:dyDescent="0.25">
      <c r="A91" s="57"/>
    </row>
    <row r="92" spans="1:2" ht="22.8" x14ac:dyDescent="0.25">
      <c r="A92" s="58" t="s">
        <v>57</v>
      </c>
    </row>
    <row r="93" spans="1:2" x14ac:dyDescent="0.25">
      <c r="A93" s="57"/>
    </row>
    <row r="94" spans="1:2" ht="95.4" customHeight="1" x14ac:dyDescent="0.25">
      <c r="A94" s="49" t="s">
        <v>58</v>
      </c>
    </row>
    <row r="95" spans="1:2" x14ac:dyDescent="0.25">
      <c r="A95" s="57"/>
    </row>
    <row r="96" spans="1:2" ht="22.8" x14ac:dyDescent="0.25">
      <c r="A96" s="58" t="s">
        <v>291</v>
      </c>
    </row>
    <row r="97" spans="1:2" x14ac:dyDescent="0.25">
      <c r="A97" s="57"/>
    </row>
    <row r="98" spans="1:2" ht="52.8" customHeight="1" x14ac:dyDescent="0.25">
      <c r="A98" s="49" t="s">
        <v>59</v>
      </c>
    </row>
    <row r="99" spans="1:2" x14ac:dyDescent="0.25">
      <c r="A99" s="60"/>
    </row>
    <row r="100" spans="1:2" ht="14.4" thickBot="1" x14ac:dyDescent="0.3">
      <c r="A100" s="145" t="s">
        <v>340</v>
      </c>
      <c r="B100" s="146"/>
    </row>
    <row r="101" spans="1:2" ht="28.2" thickBot="1" x14ac:dyDescent="0.3">
      <c r="A101" s="59" t="s">
        <v>292</v>
      </c>
      <c r="B101" s="59" t="s">
        <v>341</v>
      </c>
    </row>
    <row r="102" spans="1:2" ht="14.4" thickBot="1" x14ac:dyDescent="0.3">
      <c r="A102" s="55" t="s">
        <v>293</v>
      </c>
      <c r="B102" s="55">
        <v>24</v>
      </c>
    </row>
    <row r="103" spans="1:2" ht="14.4" thickBot="1" x14ac:dyDescent="0.3">
      <c r="A103" s="55" t="s">
        <v>294</v>
      </c>
      <c r="B103" s="55">
        <v>51</v>
      </c>
    </row>
    <row r="104" spans="1:2" ht="55.2" customHeight="1" thickBot="1" x14ac:dyDescent="0.3">
      <c r="A104" s="55" t="s">
        <v>295</v>
      </c>
      <c r="B104" s="55"/>
    </row>
    <row r="105" spans="1:2" ht="14.4" thickBot="1" x14ac:dyDescent="0.3">
      <c r="A105" s="55" t="s">
        <v>296</v>
      </c>
      <c r="B105" s="55" t="s">
        <v>379</v>
      </c>
    </row>
    <row r="106" spans="1:2" ht="14.4" thickBot="1" x14ac:dyDescent="0.3">
      <c r="A106" s="55" t="s">
        <v>297</v>
      </c>
      <c r="B106" s="55" t="s">
        <v>380</v>
      </c>
    </row>
    <row r="107" spans="1:2" ht="106.2" customHeight="1" x14ac:dyDescent="0.25">
      <c r="A107" s="49" t="s">
        <v>62</v>
      </c>
    </row>
    <row r="108" spans="1:2" x14ac:dyDescent="0.25">
      <c r="A108" s="57"/>
    </row>
    <row r="109" spans="1:2" ht="22.8" x14ac:dyDescent="0.25">
      <c r="A109" s="58" t="s">
        <v>298</v>
      </c>
    </row>
    <row r="110" spans="1:2" x14ac:dyDescent="0.25">
      <c r="A110" s="57"/>
    </row>
    <row r="111" spans="1:2" ht="58.8" customHeight="1" x14ac:dyDescent="0.25">
      <c r="A111" s="49" t="s">
        <v>63</v>
      </c>
    </row>
    <row r="112" spans="1:2" ht="14.4" thickBot="1" x14ac:dyDescent="0.3">
      <c r="A112" s="145" t="s">
        <v>342</v>
      </c>
      <c r="B112" s="146"/>
    </row>
    <row r="113" spans="1:2" ht="27.6" x14ac:dyDescent="0.25">
      <c r="A113" s="150" t="s">
        <v>299</v>
      </c>
      <c r="B113" s="61" t="s">
        <v>60</v>
      </c>
    </row>
    <row r="114" spans="1:2" ht="14.4" thickBot="1" x14ac:dyDescent="0.3">
      <c r="A114" s="151"/>
      <c r="B114" s="62" t="s">
        <v>61</v>
      </c>
    </row>
    <row r="115" spans="1:2" ht="14.4" thickBot="1" x14ac:dyDescent="0.3">
      <c r="A115" s="55" t="s">
        <v>96</v>
      </c>
      <c r="B115" s="55">
        <v>59</v>
      </c>
    </row>
    <row r="116" spans="1:2" ht="14.4" thickBot="1" x14ac:dyDescent="0.3">
      <c r="A116" s="55" t="s">
        <v>97</v>
      </c>
      <c r="B116" s="55">
        <v>83</v>
      </c>
    </row>
    <row r="117" spans="1:2" ht="14.4" thickBot="1" x14ac:dyDescent="0.3">
      <c r="A117" s="55" t="s">
        <v>98</v>
      </c>
      <c r="B117" s="55">
        <v>81</v>
      </c>
    </row>
    <row r="118" spans="1:2" ht="14.4" thickBot="1" x14ac:dyDescent="0.3">
      <c r="A118" s="55" t="s">
        <v>99</v>
      </c>
      <c r="B118" s="55">
        <v>78</v>
      </c>
    </row>
    <row r="119" spans="1:2" ht="14.4" thickBot="1" x14ac:dyDescent="0.3">
      <c r="A119" s="55" t="s">
        <v>100</v>
      </c>
      <c r="B119" s="55">
        <v>63</v>
      </c>
    </row>
    <row r="120" spans="1:2" ht="14.4" thickBot="1" x14ac:dyDescent="0.3">
      <c r="A120" s="55" t="s">
        <v>101</v>
      </c>
      <c r="B120" s="55">
        <v>71</v>
      </c>
    </row>
    <row r="121" spans="1:2" ht="14.4" thickBot="1" x14ac:dyDescent="0.3">
      <c r="A121" s="55" t="s">
        <v>102</v>
      </c>
      <c r="B121" s="55">
        <v>94</v>
      </c>
    </row>
    <row r="122" spans="1:2" ht="14.4" thickBot="1" x14ac:dyDescent="0.3">
      <c r="A122" s="55" t="s">
        <v>103</v>
      </c>
      <c r="B122" s="55">
        <v>73</v>
      </c>
    </row>
    <row r="123" spans="1:2" ht="14.4" thickBot="1" x14ac:dyDescent="0.3">
      <c r="A123" s="55" t="s">
        <v>104</v>
      </c>
      <c r="B123" s="55">
        <v>38</v>
      </c>
    </row>
    <row r="124" spans="1:2" ht="14.4" thickBot="1" x14ac:dyDescent="0.3">
      <c r="A124" s="55" t="s">
        <v>105</v>
      </c>
      <c r="B124" s="55">
        <v>61</v>
      </c>
    </row>
    <row r="125" spans="1:2" ht="14.4" thickBot="1" x14ac:dyDescent="0.3">
      <c r="A125" s="55" t="s">
        <v>106</v>
      </c>
      <c r="B125" s="55">
        <v>70</v>
      </c>
    </row>
    <row r="126" spans="1:2" ht="14.4" thickBot="1" x14ac:dyDescent="0.3">
      <c r="A126" s="55" t="s">
        <v>107</v>
      </c>
      <c r="B126" s="55">
        <v>74</v>
      </c>
    </row>
    <row r="127" spans="1:2" ht="14.4" thickBot="1" x14ac:dyDescent="0.3">
      <c r="A127" s="55" t="s">
        <v>300</v>
      </c>
      <c r="B127" s="55">
        <v>70</v>
      </c>
    </row>
    <row r="128" spans="1:2" ht="14.4" thickBot="1" x14ac:dyDescent="0.3">
      <c r="A128" s="55" t="s">
        <v>108</v>
      </c>
      <c r="B128" s="55">
        <v>69</v>
      </c>
    </row>
    <row r="129" spans="1:2" ht="14.4" thickBot="1" x14ac:dyDescent="0.3">
      <c r="A129" s="55" t="s">
        <v>109</v>
      </c>
      <c r="B129" s="55">
        <v>91</v>
      </c>
    </row>
    <row r="130" spans="1:2" ht="14.4" thickBot="1" x14ac:dyDescent="0.3">
      <c r="A130" s="55" t="s">
        <v>110</v>
      </c>
      <c r="B130" s="55">
        <v>80</v>
      </c>
    </row>
    <row r="131" spans="1:2" ht="14.4" thickBot="1" x14ac:dyDescent="0.3">
      <c r="A131" s="55" t="s">
        <v>111</v>
      </c>
      <c r="B131" s="55">
        <v>57</v>
      </c>
    </row>
    <row r="132" spans="1:2" ht="14.4" thickBot="1" x14ac:dyDescent="0.3">
      <c r="A132" s="55" t="s">
        <v>112</v>
      </c>
      <c r="B132" s="55">
        <v>83</v>
      </c>
    </row>
    <row r="133" spans="1:2" ht="14.4" thickBot="1" x14ac:dyDescent="0.3">
      <c r="A133" s="55" t="s">
        <v>113</v>
      </c>
      <c r="B133" s="55">
        <v>77</v>
      </c>
    </row>
    <row r="134" spans="1:2" ht="14.4" thickBot="1" x14ac:dyDescent="0.3">
      <c r="A134" s="55" t="s">
        <v>114</v>
      </c>
      <c r="B134" s="55">
        <v>52</v>
      </c>
    </row>
    <row r="135" spans="1:2" ht="14.4" thickBot="1" x14ac:dyDescent="0.3">
      <c r="A135" s="55" t="s">
        <v>115</v>
      </c>
      <c r="B135" s="55">
        <v>47</v>
      </c>
    </row>
    <row r="136" spans="1:2" ht="14.4" thickBot="1" x14ac:dyDescent="0.3">
      <c r="A136" s="55" t="s">
        <v>116</v>
      </c>
      <c r="B136" s="55">
        <v>90</v>
      </c>
    </row>
    <row r="137" spans="1:2" ht="14.4" thickBot="1" x14ac:dyDescent="0.3">
      <c r="A137" s="55" t="s">
        <v>117</v>
      </c>
      <c r="B137" s="55">
        <v>49</v>
      </c>
    </row>
    <row r="138" spans="1:2" ht="14.4" thickBot="1" x14ac:dyDescent="0.3">
      <c r="A138" s="55" t="s">
        <v>118</v>
      </c>
      <c r="B138" s="55">
        <v>48</v>
      </c>
    </row>
    <row r="139" spans="1:2" ht="14.4" thickBot="1" x14ac:dyDescent="0.3">
      <c r="A139" s="55" t="s">
        <v>301</v>
      </c>
      <c r="B139" s="55">
        <v>54</v>
      </c>
    </row>
    <row r="140" spans="1:2" ht="14.4" thickBot="1" x14ac:dyDescent="0.3">
      <c r="A140" s="55" t="s">
        <v>119</v>
      </c>
      <c r="B140" s="55">
        <v>41</v>
      </c>
    </row>
    <row r="141" spans="1:2" ht="14.4" thickBot="1" x14ac:dyDescent="0.3">
      <c r="A141" s="55" t="s">
        <v>120</v>
      </c>
      <c r="B141" s="55">
        <v>80</v>
      </c>
    </row>
    <row r="142" spans="1:2" ht="14.4" thickBot="1" x14ac:dyDescent="0.3">
      <c r="A142" s="55" t="s">
        <v>121</v>
      </c>
      <c r="B142" s="55">
        <v>79</v>
      </c>
    </row>
    <row r="143" spans="1:2" ht="14.4" thickBot="1" x14ac:dyDescent="0.3">
      <c r="A143" s="55" t="s">
        <v>352</v>
      </c>
      <c r="B143" s="55">
        <v>83</v>
      </c>
    </row>
    <row r="144" spans="1:2" ht="14.4" thickBot="1" x14ac:dyDescent="0.3">
      <c r="A144" s="55" t="s">
        <v>122</v>
      </c>
      <c r="B144" s="55">
        <v>45</v>
      </c>
    </row>
    <row r="145" spans="1:2" ht="14.4" thickBot="1" x14ac:dyDescent="0.3">
      <c r="A145" s="55" t="s">
        <v>123</v>
      </c>
      <c r="B145" s="55">
        <v>64</v>
      </c>
    </row>
    <row r="146" spans="1:2" ht="14.4" thickBot="1" x14ac:dyDescent="0.3">
      <c r="A146" s="55" t="s">
        <v>124</v>
      </c>
      <c r="B146" s="55">
        <v>40</v>
      </c>
    </row>
    <row r="147" spans="1:2" ht="14.4" thickBot="1" x14ac:dyDescent="0.3">
      <c r="A147" s="55" t="s">
        <v>125</v>
      </c>
      <c r="B147" s="55">
        <v>46</v>
      </c>
    </row>
    <row r="148" spans="1:2" ht="14.4" thickBot="1" x14ac:dyDescent="0.3">
      <c r="A148" s="55" t="s">
        <v>126</v>
      </c>
      <c r="B148" s="55">
        <v>56</v>
      </c>
    </row>
    <row r="149" spans="1:2" ht="14.4" thickBot="1" x14ac:dyDescent="0.3">
      <c r="A149" s="55" t="s">
        <v>127</v>
      </c>
      <c r="B149" s="55">
        <v>70</v>
      </c>
    </row>
    <row r="150" spans="1:2" ht="14.4" thickBot="1" x14ac:dyDescent="0.3">
      <c r="A150" s="55" t="s">
        <v>128</v>
      </c>
      <c r="B150" s="55">
        <v>65</v>
      </c>
    </row>
    <row r="151" spans="1:2" ht="14.4" thickBot="1" x14ac:dyDescent="0.3">
      <c r="A151" s="55" t="s">
        <v>302</v>
      </c>
      <c r="B151" s="55">
        <v>58</v>
      </c>
    </row>
    <row r="152" spans="1:2" ht="14.4" thickBot="1" x14ac:dyDescent="0.3">
      <c r="A152" s="55" t="s">
        <v>129</v>
      </c>
      <c r="B152" s="55">
        <v>83</v>
      </c>
    </row>
    <row r="153" spans="1:2" ht="14.4" thickBot="1" x14ac:dyDescent="0.3">
      <c r="A153" s="55" t="s">
        <v>130</v>
      </c>
      <c r="B153" s="55">
        <v>61</v>
      </c>
    </row>
    <row r="154" spans="1:2" ht="14.4" thickBot="1" x14ac:dyDescent="0.3">
      <c r="A154" s="55" t="s">
        <v>131</v>
      </c>
      <c r="B154" s="55">
        <v>53</v>
      </c>
    </row>
    <row r="155" spans="1:2" ht="14.4" thickBot="1" x14ac:dyDescent="0.3">
      <c r="A155" s="55" t="s">
        <v>132</v>
      </c>
      <c r="B155" s="55">
        <v>63</v>
      </c>
    </row>
    <row r="156" spans="1:2" ht="14.4" thickBot="1" x14ac:dyDescent="0.3">
      <c r="A156" s="55" t="s">
        <v>133</v>
      </c>
      <c r="B156" s="55">
        <v>66</v>
      </c>
    </row>
    <row r="157" spans="1:2" ht="14.4" thickBot="1" x14ac:dyDescent="0.3">
      <c r="A157" s="55" t="s">
        <v>134</v>
      </c>
      <c r="B157" s="55">
        <v>60</v>
      </c>
    </row>
    <row r="158" spans="1:2" ht="14.4" thickBot="1" x14ac:dyDescent="0.3">
      <c r="A158" s="55" t="s">
        <v>135</v>
      </c>
      <c r="B158" s="55">
        <v>95</v>
      </c>
    </row>
    <row r="159" spans="1:2" ht="14.4" thickBot="1" x14ac:dyDescent="0.3">
      <c r="A159" s="55" t="s">
        <v>136</v>
      </c>
      <c r="B159" s="55">
        <v>74</v>
      </c>
    </row>
    <row r="160" spans="1:2" ht="14.4" thickBot="1" x14ac:dyDescent="0.3">
      <c r="A160" s="55" t="s">
        <v>353</v>
      </c>
      <c r="B160" s="55">
        <v>37</v>
      </c>
    </row>
    <row r="161" spans="1:2" ht="14.4" thickBot="1" x14ac:dyDescent="0.3">
      <c r="A161" s="55" t="s">
        <v>137</v>
      </c>
      <c r="B161" s="55">
        <v>50</v>
      </c>
    </row>
    <row r="162" spans="1:2" ht="14.4" thickBot="1" x14ac:dyDescent="0.3">
      <c r="A162" s="55" t="s">
        <v>138</v>
      </c>
      <c r="B162" s="55">
        <v>102</v>
      </c>
    </row>
    <row r="163" spans="1:2" ht="14.4" thickBot="1" x14ac:dyDescent="0.3">
      <c r="A163" s="55" t="s">
        <v>139</v>
      </c>
      <c r="B163" s="55">
        <v>49</v>
      </c>
    </row>
    <row r="164" spans="1:2" ht="14.4" thickBot="1" x14ac:dyDescent="0.3">
      <c r="A164" s="55" t="s">
        <v>303</v>
      </c>
      <c r="B164" s="55">
        <v>52</v>
      </c>
    </row>
    <row r="165" spans="1:2" ht="14.4" thickBot="1" x14ac:dyDescent="0.3">
      <c r="A165" s="55" t="s">
        <v>140</v>
      </c>
      <c r="B165" s="55">
        <v>69</v>
      </c>
    </row>
    <row r="166" spans="1:2" ht="14.4" thickBot="1" x14ac:dyDescent="0.3">
      <c r="A166" s="55" t="s">
        <v>141</v>
      </c>
      <c r="B166" s="55">
        <v>61</v>
      </c>
    </row>
    <row r="167" spans="1:2" ht="14.4" thickBot="1" x14ac:dyDescent="0.3">
      <c r="A167" s="55" t="s">
        <v>142</v>
      </c>
      <c r="B167" s="55">
        <v>92</v>
      </c>
    </row>
    <row r="168" spans="1:2" ht="14.4" thickBot="1" x14ac:dyDescent="0.3">
      <c r="A168" s="55" t="s">
        <v>143</v>
      </c>
      <c r="B168" s="55">
        <v>46</v>
      </c>
    </row>
    <row r="169" spans="1:2" ht="14.4" thickBot="1" x14ac:dyDescent="0.3">
      <c r="A169" s="55" t="s">
        <v>144</v>
      </c>
      <c r="B169" s="55">
        <v>49</v>
      </c>
    </row>
    <row r="170" spans="1:2" ht="14.4" thickBot="1" x14ac:dyDescent="0.3">
      <c r="A170" s="55" t="s">
        <v>145</v>
      </c>
      <c r="B170" s="55">
        <v>47</v>
      </c>
    </row>
    <row r="171" spans="1:2" ht="14.4" thickBot="1" x14ac:dyDescent="0.3">
      <c r="A171" s="55" t="s">
        <v>146</v>
      </c>
      <c r="B171" s="55">
        <v>73</v>
      </c>
    </row>
    <row r="172" spans="1:2" ht="14.4" thickBot="1" x14ac:dyDescent="0.3">
      <c r="A172" s="55" t="s">
        <v>147</v>
      </c>
      <c r="B172" s="55">
        <v>63</v>
      </c>
    </row>
    <row r="173" spans="1:2" ht="14.4" thickBot="1" x14ac:dyDescent="0.3">
      <c r="A173" s="55" t="s">
        <v>148</v>
      </c>
      <c r="B173" s="55">
        <v>53</v>
      </c>
    </row>
    <row r="174" spans="1:2" ht="14.4" thickBot="1" x14ac:dyDescent="0.3">
      <c r="A174" s="55" t="s">
        <v>149</v>
      </c>
      <c r="B174" s="55">
        <v>76</v>
      </c>
    </row>
    <row r="175" spans="1:2" ht="14.4" thickBot="1" x14ac:dyDescent="0.3">
      <c r="A175" s="55" t="s">
        <v>150</v>
      </c>
      <c r="B175" s="55">
        <v>83</v>
      </c>
    </row>
    <row r="176" spans="1:2" ht="14.4" thickBot="1" x14ac:dyDescent="0.3">
      <c r="A176" s="55" t="s">
        <v>151</v>
      </c>
      <c r="B176" s="55">
        <v>41</v>
      </c>
    </row>
    <row r="177" spans="1:2" ht="14.4" thickBot="1" x14ac:dyDescent="0.3">
      <c r="A177" s="55" t="s">
        <v>152</v>
      </c>
      <c r="B177" s="55">
        <v>51</v>
      </c>
    </row>
    <row r="178" spans="1:2" ht="14.4" thickBot="1" x14ac:dyDescent="0.3">
      <c r="A178" s="55" t="s">
        <v>153</v>
      </c>
      <c r="B178" s="55">
        <v>62</v>
      </c>
    </row>
    <row r="179" spans="1:2" ht="14.4" thickBot="1" x14ac:dyDescent="0.3">
      <c r="A179" s="55" t="s">
        <v>154</v>
      </c>
      <c r="B179" s="55">
        <v>58</v>
      </c>
    </row>
    <row r="180" spans="1:2" ht="14.4" thickBot="1" x14ac:dyDescent="0.3">
      <c r="A180" s="55" t="s">
        <v>155</v>
      </c>
      <c r="B180" s="55">
        <v>57</v>
      </c>
    </row>
    <row r="181" spans="1:2" ht="14.4" thickBot="1" x14ac:dyDescent="0.3">
      <c r="A181" s="55" t="s">
        <v>156</v>
      </c>
      <c r="B181" s="55">
        <v>62</v>
      </c>
    </row>
    <row r="182" spans="1:2" ht="14.4" thickBot="1" x14ac:dyDescent="0.3">
      <c r="A182" s="55" t="s">
        <v>157</v>
      </c>
      <c r="B182" s="55">
        <v>70</v>
      </c>
    </row>
    <row r="183" spans="1:2" ht="14.4" thickBot="1" x14ac:dyDescent="0.3">
      <c r="A183" s="55" t="s">
        <v>158</v>
      </c>
      <c r="B183" s="55">
        <v>102</v>
      </c>
    </row>
    <row r="184" spans="1:2" ht="14.4" thickBot="1" x14ac:dyDescent="0.3">
      <c r="A184" s="55" t="s">
        <v>159</v>
      </c>
      <c r="B184" s="55">
        <v>78</v>
      </c>
    </row>
    <row r="185" spans="1:2" ht="14.4" thickBot="1" x14ac:dyDescent="0.3">
      <c r="A185" s="55" t="s">
        <v>160</v>
      </c>
      <c r="B185" s="55">
        <v>92</v>
      </c>
    </row>
    <row r="186" spans="1:2" ht="14.4" thickBot="1" x14ac:dyDescent="0.3">
      <c r="A186" s="55" t="s">
        <v>161</v>
      </c>
      <c r="B186" s="55">
        <v>88</v>
      </c>
    </row>
    <row r="187" spans="1:2" ht="14.4" thickBot="1" x14ac:dyDescent="0.3">
      <c r="A187" s="55" t="s">
        <v>162</v>
      </c>
      <c r="B187" s="55">
        <v>76</v>
      </c>
    </row>
    <row r="188" spans="1:2" ht="14.4" thickBot="1" x14ac:dyDescent="0.3">
      <c r="A188" s="55" t="s">
        <v>163</v>
      </c>
      <c r="B188" s="55">
        <v>46</v>
      </c>
    </row>
    <row r="189" spans="1:2" ht="14.4" thickBot="1" x14ac:dyDescent="0.3">
      <c r="A189" s="55" t="s">
        <v>164</v>
      </c>
      <c r="B189" s="55">
        <v>80</v>
      </c>
    </row>
    <row r="190" spans="1:2" ht="14.4" thickBot="1" x14ac:dyDescent="0.3">
      <c r="A190" s="55" t="s">
        <v>165</v>
      </c>
      <c r="B190" s="55">
        <v>62</v>
      </c>
    </row>
    <row r="191" spans="1:2" ht="14.4" thickBot="1" x14ac:dyDescent="0.3">
      <c r="A191" s="55" t="s">
        <v>166</v>
      </c>
      <c r="B191" s="55">
        <v>66</v>
      </c>
    </row>
    <row r="192" spans="1:2" ht="14.4" thickBot="1" x14ac:dyDescent="0.3">
      <c r="A192" s="55" t="s">
        <v>167</v>
      </c>
      <c r="B192" s="55">
        <v>102</v>
      </c>
    </row>
    <row r="193" spans="1:2" ht="14.4" thickBot="1" x14ac:dyDescent="0.3">
      <c r="A193" s="55" t="s">
        <v>168</v>
      </c>
      <c r="B193" s="55">
        <v>90</v>
      </c>
    </row>
    <row r="194" spans="1:2" ht="14.4" thickBot="1" x14ac:dyDescent="0.3">
      <c r="A194" s="55" t="s">
        <v>304</v>
      </c>
      <c r="B194" s="55">
        <v>67</v>
      </c>
    </row>
    <row r="195" spans="1:2" ht="14.4" thickBot="1" x14ac:dyDescent="0.3">
      <c r="A195" s="55" t="s">
        <v>169</v>
      </c>
      <c r="B195" s="55">
        <v>59</v>
      </c>
    </row>
    <row r="196" spans="1:2" ht="14.4" thickBot="1" x14ac:dyDescent="0.3">
      <c r="A196" s="55" t="s">
        <v>170</v>
      </c>
      <c r="B196" s="55">
        <v>82</v>
      </c>
    </row>
    <row r="197" spans="1:2" ht="14.4" thickBot="1" x14ac:dyDescent="0.3">
      <c r="A197" s="55" t="s">
        <v>171</v>
      </c>
      <c r="B197" s="55">
        <v>71</v>
      </c>
    </row>
    <row r="198" spans="1:2" ht="14.4" thickBot="1" x14ac:dyDescent="0.3">
      <c r="A198" s="55" t="s">
        <v>172</v>
      </c>
      <c r="B198" s="55">
        <v>45</v>
      </c>
    </row>
    <row r="199" spans="1:2" ht="14.4" thickBot="1" x14ac:dyDescent="0.3">
      <c r="A199" s="55" t="s">
        <v>173</v>
      </c>
      <c r="B199" s="55">
        <v>59</v>
      </c>
    </row>
    <row r="200" spans="1:2" ht="14.4" thickBot="1" x14ac:dyDescent="0.3">
      <c r="A200" s="55" t="s">
        <v>174</v>
      </c>
      <c r="B200" s="55">
        <v>70</v>
      </c>
    </row>
    <row r="201" spans="1:2" ht="14.4" thickBot="1" x14ac:dyDescent="0.3">
      <c r="A201" s="55" t="s">
        <v>175</v>
      </c>
      <c r="B201" s="55">
        <v>101</v>
      </c>
    </row>
    <row r="202" spans="1:2" ht="14.4" thickBot="1" x14ac:dyDescent="0.3">
      <c r="A202" s="55" t="s">
        <v>176</v>
      </c>
      <c r="B202" s="55">
        <v>74</v>
      </c>
    </row>
    <row r="203" spans="1:2" ht="14.4" thickBot="1" x14ac:dyDescent="0.3">
      <c r="A203" s="55" t="s">
        <v>354</v>
      </c>
      <c r="B203" s="55">
        <v>86</v>
      </c>
    </row>
    <row r="204" spans="1:2" ht="14.4" thickBot="1" x14ac:dyDescent="0.3">
      <c r="A204" s="55" t="s">
        <v>177</v>
      </c>
      <c r="B204" s="55">
        <v>41</v>
      </c>
    </row>
    <row r="205" spans="1:2" ht="14.4" thickBot="1" x14ac:dyDescent="0.3">
      <c r="A205" s="55" t="s">
        <v>178</v>
      </c>
      <c r="B205" s="55">
        <v>64</v>
      </c>
    </row>
    <row r="206" spans="1:2" ht="27" customHeight="1" thickBot="1" x14ac:dyDescent="0.3">
      <c r="A206" s="55" t="s">
        <v>179</v>
      </c>
      <c r="B206" s="55">
        <v>42</v>
      </c>
    </row>
    <row r="207" spans="1:2" ht="25.8" customHeight="1" thickBot="1" x14ac:dyDescent="0.3">
      <c r="A207" s="55" t="s">
        <v>305</v>
      </c>
      <c r="B207" s="55">
        <v>64</v>
      </c>
    </row>
    <row r="208" spans="1:2" ht="26.4" customHeight="1" thickBot="1" x14ac:dyDescent="0.3">
      <c r="A208" s="55" t="s">
        <v>306</v>
      </c>
      <c r="B208" s="55">
        <v>51</v>
      </c>
    </row>
    <row r="209" spans="1:2" ht="18" customHeight="1" thickBot="1" x14ac:dyDescent="0.3">
      <c r="A209" s="55" t="s">
        <v>355</v>
      </c>
      <c r="B209" s="55">
        <v>70</v>
      </c>
    </row>
    <row r="210" spans="1:2" ht="14.4" thickBot="1" x14ac:dyDescent="0.3">
      <c r="A210" s="55" t="s">
        <v>180</v>
      </c>
      <c r="B210" s="55">
        <v>87</v>
      </c>
    </row>
    <row r="211" spans="1:2" ht="14.4" thickBot="1" x14ac:dyDescent="0.3">
      <c r="A211" s="55" t="s">
        <v>181</v>
      </c>
      <c r="B211" s="55">
        <v>58</v>
      </c>
    </row>
    <row r="212" spans="1:2" ht="14.4" thickBot="1" x14ac:dyDescent="0.3">
      <c r="A212" s="55" t="s">
        <v>182</v>
      </c>
      <c r="B212" s="55">
        <v>68</v>
      </c>
    </row>
    <row r="213" spans="1:2" ht="14.4" thickBot="1" x14ac:dyDescent="0.3">
      <c r="A213" s="55" t="s">
        <v>183</v>
      </c>
      <c r="B213" s="55">
        <v>69</v>
      </c>
    </row>
    <row r="214" spans="1:2" ht="14.4" thickBot="1" x14ac:dyDescent="0.3">
      <c r="A214" s="55" t="s">
        <v>184</v>
      </c>
      <c r="B214" s="55">
        <v>68</v>
      </c>
    </row>
    <row r="215" spans="1:2" ht="14.4" thickBot="1" x14ac:dyDescent="0.3">
      <c r="A215" s="55" t="s">
        <v>185</v>
      </c>
      <c r="B215" s="55">
        <v>84</v>
      </c>
    </row>
    <row r="216" spans="1:2" ht="14.4" thickBot="1" x14ac:dyDescent="0.3">
      <c r="A216" s="55" t="s">
        <v>186</v>
      </c>
      <c r="B216" s="55">
        <v>65</v>
      </c>
    </row>
    <row r="217" spans="1:2" ht="14.4" thickBot="1" x14ac:dyDescent="0.3">
      <c r="A217" s="55" t="s">
        <v>187</v>
      </c>
      <c r="B217" s="55">
        <v>32</v>
      </c>
    </row>
    <row r="218" spans="1:2" ht="14.4" thickBot="1" x14ac:dyDescent="0.3">
      <c r="A218" s="55" t="s">
        <v>188</v>
      </c>
      <c r="B218" s="55">
        <v>73</v>
      </c>
    </row>
    <row r="219" spans="1:2" ht="14.4" thickBot="1" x14ac:dyDescent="0.3">
      <c r="A219" s="55" t="s">
        <v>189</v>
      </c>
      <c r="B219" s="55">
        <v>34</v>
      </c>
    </row>
    <row r="220" spans="1:2" ht="14.4" thickBot="1" x14ac:dyDescent="0.3">
      <c r="A220" s="55" t="s">
        <v>190</v>
      </c>
      <c r="B220" s="55">
        <v>102</v>
      </c>
    </row>
    <row r="221" spans="1:2" ht="14.4" thickBot="1" x14ac:dyDescent="0.3">
      <c r="A221" s="55" t="s">
        <v>191</v>
      </c>
      <c r="B221" s="55">
        <v>60</v>
      </c>
    </row>
    <row r="222" spans="1:2" ht="14.4" thickBot="1" x14ac:dyDescent="0.3">
      <c r="A222" s="55" t="s">
        <v>192</v>
      </c>
      <c r="B222" s="55">
        <v>52</v>
      </c>
    </row>
    <row r="223" spans="1:2" ht="14.4" thickBot="1" x14ac:dyDescent="0.3">
      <c r="A223" s="55" t="s">
        <v>193</v>
      </c>
      <c r="B223" s="55">
        <v>79</v>
      </c>
    </row>
    <row r="224" spans="1:2" ht="14.4" thickBot="1" x14ac:dyDescent="0.3">
      <c r="A224" s="55" t="s">
        <v>194</v>
      </c>
      <c r="B224" s="55">
        <v>72</v>
      </c>
    </row>
    <row r="225" spans="1:2" ht="14.4" thickBot="1" x14ac:dyDescent="0.3">
      <c r="A225" s="55" t="s">
        <v>195</v>
      </c>
      <c r="B225" s="55">
        <v>77</v>
      </c>
    </row>
    <row r="226" spans="1:2" ht="14.4" thickBot="1" x14ac:dyDescent="0.3">
      <c r="A226" s="55" t="s">
        <v>196</v>
      </c>
      <c r="B226" s="55">
        <v>45</v>
      </c>
    </row>
    <row r="227" spans="1:2" ht="14.4" thickBot="1" x14ac:dyDescent="0.3">
      <c r="A227" s="55" t="s">
        <v>197</v>
      </c>
      <c r="B227" s="55">
        <v>68</v>
      </c>
    </row>
    <row r="228" spans="1:2" ht="14.4" thickBot="1" x14ac:dyDescent="0.3">
      <c r="A228" s="55" t="s">
        <v>198</v>
      </c>
      <c r="B228" s="55">
        <v>77</v>
      </c>
    </row>
    <row r="229" spans="1:2" ht="14.4" thickBot="1" x14ac:dyDescent="0.3">
      <c r="A229" s="55" t="s">
        <v>199</v>
      </c>
      <c r="B229" s="55">
        <v>68</v>
      </c>
    </row>
    <row r="230" spans="1:2" ht="14.4" thickBot="1" x14ac:dyDescent="0.3">
      <c r="A230" s="55" t="s">
        <v>200</v>
      </c>
      <c r="B230" s="55">
        <v>50</v>
      </c>
    </row>
    <row r="231" spans="1:2" ht="14.4" thickBot="1" x14ac:dyDescent="0.3">
      <c r="A231" s="55" t="s">
        <v>201</v>
      </c>
      <c r="B231" s="55">
        <v>47</v>
      </c>
    </row>
    <row r="232" spans="1:2" ht="14.4" thickBot="1" x14ac:dyDescent="0.3">
      <c r="A232" s="55" t="s">
        <v>202</v>
      </c>
      <c r="B232" s="55">
        <v>71</v>
      </c>
    </row>
    <row r="233" spans="1:2" ht="14.4" thickBot="1" x14ac:dyDescent="0.3">
      <c r="A233" s="55" t="s">
        <v>203</v>
      </c>
      <c r="B233" s="55">
        <v>71</v>
      </c>
    </row>
    <row r="234" spans="1:2" ht="14.4" thickBot="1" x14ac:dyDescent="0.3">
      <c r="A234" s="55" t="s">
        <v>204</v>
      </c>
      <c r="B234" s="55">
        <v>65</v>
      </c>
    </row>
    <row r="235" spans="1:2" ht="14.4" thickBot="1" x14ac:dyDescent="0.3">
      <c r="A235" s="55" t="s">
        <v>205</v>
      </c>
      <c r="B235" s="55">
        <v>55</v>
      </c>
    </row>
    <row r="236" spans="1:2" ht="14.4" thickBot="1" x14ac:dyDescent="0.3">
      <c r="A236" s="55" t="s">
        <v>206</v>
      </c>
      <c r="B236" s="55">
        <v>52</v>
      </c>
    </row>
    <row r="237" spans="1:2" ht="14.4" thickBot="1" x14ac:dyDescent="0.3">
      <c r="A237" s="55" t="s">
        <v>207</v>
      </c>
      <c r="B237" s="55">
        <v>53</v>
      </c>
    </row>
    <row r="238" spans="1:2" ht="14.4" thickBot="1" x14ac:dyDescent="0.3">
      <c r="A238" s="55" t="s">
        <v>208</v>
      </c>
      <c r="B238" s="55">
        <v>81</v>
      </c>
    </row>
    <row r="239" spans="1:2" ht="14.4" thickBot="1" x14ac:dyDescent="0.3">
      <c r="A239" s="55" t="s">
        <v>209</v>
      </c>
      <c r="B239" s="55">
        <v>59</v>
      </c>
    </row>
    <row r="240" spans="1:2" ht="14.4" thickBot="1" x14ac:dyDescent="0.3">
      <c r="A240" s="55" t="s">
        <v>210</v>
      </c>
      <c r="B240" s="55">
        <v>73</v>
      </c>
    </row>
    <row r="241" spans="1:2" ht="14.4" thickBot="1" x14ac:dyDescent="0.3">
      <c r="A241" s="55" t="s">
        <v>211</v>
      </c>
      <c r="B241" s="55">
        <v>92</v>
      </c>
    </row>
    <row r="242" spans="1:2" ht="14.4" thickBot="1" x14ac:dyDescent="0.3">
      <c r="A242" s="55" t="s">
        <v>212</v>
      </c>
      <c r="B242" s="55">
        <v>42</v>
      </c>
    </row>
    <row r="243" spans="1:2" ht="14.4" thickBot="1" x14ac:dyDescent="0.3">
      <c r="A243" s="55" t="s">
        <v>213</v>
      </c>
      <c r="B243" s="55">
        <v>66</v>
      </c>
    </row>
    <row r="244" spans="1:2" ht="14.4" thickBot="1" x14ac:dyDescent="0.3">
      <c r="A244" s="55" t="s">
        <v>214</v>
      </c>
      <c r="B244" s="55">
        <v>53</v>
      </c>
    </row>
    <row r="245" spans="1:2" ht="14.4" thickBot="1" x14ac:dyDescent="0.3">
      <c r="A245" s="55" t="s">
        <v>215</v>
      </c>
      <c r="B245" s="55">
        <v>58</v>
      </c>
    </row>
    <row r="246" spans="1:2" ht="14.4" thickBot="1" x14ac:dyDescent="0.3">
      <c r="A246" s="55" t="s">
        <v>216</v>
      </c>
      <c r="B246" s="55">
        <v>36</v>
      </c>
    </row>
    <row r="247" spans="1:2" ht="14.4" thickBot="1" x14ac:dyDescent="0.3">
      <c r="A247" s="55" t="s">
        <v>217</v>
      </c>
      <c r="B247" s="55">
        <v>64</v>
      </c>
    </row>
    <row r="248" spans="1:2" ht="14.4" thickBot="1" x14ac:dyDescent="0.3">
      <c r="A248" s="55" t="s">
        <v>218</v>
      </c>
      <c r="B248" s="55">
        <v>51</v>
      </c>
    </row>
    <row r="249" spans="1:2" ht="14.4" thickBot="1" x14ac:dyDescent="0.3">
      <c r="A249" s="55" t="s">
        <v>219</v>
      </c>
      <c r="B249" s="55">
        <v>51</v>
      </c>
    </row>
    <row r="250" spans="1:2" ht="14.4" thickBot="1" x14ac:dyDescent="0.3">
      <c r="A250" s="55" t="s">
        <v>220</v>
      </c>
      <c r="B250" s="55">
        <v>50</v>
      </c>
    </row>
    <row r="251" spans="1:2" ht="14.4" thickBot="1" x14ac:dyDescent="0.3">
      <c r="A251" s="55" t="s">
        <v>221</v>
      </c>
      <c r="B251" s="55">
        <v>78</v>
      </c>
    </row>
    <row r="252" spans="1:2" ht="14.4" thickBot="1" x14ac:dyDescent="0.3">
      <c r="A252" s="55" t="s">
        <v>13</v>
      </c>
      <c r="B252" s="55">
        <v>70</v>
      </c>
    </row>
    <row r="253" spans="1:2" ht="14.4" thickBot="1" x14ac:dyDescent="0.3">
      <c r="A253" s="55" t="s">
        <v>222</v>
      </c>
      <c r="B253" s="55">
        <v>80</v>
      </c>
    </row>
    <row r="254" spans="1:2" ht="14.4" thickBot="1" x14ac:dyDescent="0.3">
      <c r="A254" s="55" t="s">
        <v>223</v>
      </c>
      <c r="B254" s="55">
        <v>74</v>
      </c>
    </row>
    <row r="255" spans="1:2" ht="14.4" thickBot="1" x14ac:dyDescent="0.3">
      <c r="A255" s="55" t="s">
        <v>224</v>
      </c>
      <c r="B255" s="55">
        <v>29</v>
      </c>
    </row>
    <row r="256" spans="1:2" ht="14.4" thickBot="1" x14ac:dyDescent="0.3">
      <c r="A256" s="55" t="s">
        <v>225</v>
      </c>
      <c r="B256" s="55">
        <v>99</v>
      </c>
    </row>
    <row r="257" spans="1:2" ht="14.4" thickBot="1" x14ac:dyDescent="0.3">
      <c r="A257" s="55" t="s">
        <v>307</v>
      </c>
      <c r="B257" s="55">
        <v>76</v>
      </c>
    </row>
    <row r="258" spans="1:2" ht="14.4" thickBot="1" x14ac:dyDescent="0.3">
      <c r="A258" s="55" t="s">
        <v>226</v>
      </c>
      <c r="B258" s="55">
        <v>61</v>
      </c>
    </row>
    <row r="259" spans="1:2" ht="14.4" thickBot="1" x14ac:dyDescent="0.3">
      <c r="A259" s="55" t="s">
        <v>308</v>
      </c>
      <c r="B259" s="55">
        <v>76</v>
      </c>
    </row>
    <row r="260" spans="1:2" ht="14.4" thickBot="1" x14ac:dyDescent="0.3">
      <c r="A260" s="55" t="s">
        <v>227</v>
      </c>
      <c r="B260" s="55">
        <v>36</v>
      </c>
    </row>
    <row r="261" spans="1:2" ht="14.4" thickBot="1" x14ac:dyDescent="0.3">
      <c r="A261" s="55" t="s">
        <v>228</v>
      </c>
      <c r="B261" s="55">
        <v>52</v>
      </c>
    </row>
    <row r="262" spans="1:2" ht="14.4" thickBot="1" x14ac:dyDescent="0.3">
      <c r="A262" s="55" t="s">
        <v>356</v>
      </c>
      <c r="B262" s="55">
        <v>64</v>
      </c>
    </row>
    <row r="263" spans="1:2" ht="14.4" thickBot="1" x14ac:dyDescent="0.3">
      <c r="A263" s="55" t="s">
        <v>229</v>
      </c>
      <c r="B263" s="55">
        <v>70</v>
      </c>
    </row>
    <row r="264" spans="1:2" ht="14.4" thickBot="1" x14ac:dyDescent="0.3">
      <c r="A264" s="55" t="s">
        <v>230</v>
      </c>
      <c r="B264" s="55">
        <v>70</v>
      </c>
    </row>
    <row r="265" spans="1:2" ht="14.4" thickBot="1" x14ac:dyDescent="0.3">
      <c r="A265" s="55" t="s">
        <v>231</v>
      </c>
      <c r="B265" s="55">
        <v>72</v>
      </c>
    </row>
    <row r="266" spans="1:2" ht="14.4" thickBot="1" x14ac:dyDescent="0.3">
      <c r="A266" s="55" t="s">
        <v>232</v>
      </c>
      <c r="B266" s="55">
        <v>78</v>
      </c>
    </row>
    <row r="267" spans="1:2" ht="14.4" thickBot="1" x14ac:dyDescent="0.3">
      <c r="A267" s="55" t="s">
        <v>233</v>
      </c>
      <c r="B267" s="55">
        <v>78</v>
      </c>
    </row>
    <row r="268" spans="1:2" ht="14.4" thickBot="1" x14ac:dyDescent="0.3">
      <c r="A268" s="55" t="s">
        <v>234</v>
      </c>
      <c r="B268" s="55">
        <v>68</v>
      </c>
    </row>
    <row r="269" spans="1:2" ht="14.4" thickBot="1" x14ac:dyDescent="0.3">
      <c r="A269" s="55" t="s">
        <v>235</v>
      </c>
      <c r="B269" s="55">
        <v>37</v>
      </c>
    </row>
    <row r="270" spans="1:2" ht="26.4" customHeight="1" thickBot="1" x14ac:dyDescent="0.3">
      <c r="A270" s="55" t="s">
        <v>14</v>
      </c>
      <c r="B270" s="55">
        <v>64</v>
      </c>
    </row>
    <row r="271" spans="1:2" ht="21.6" customHeight="1" thickBot="1" x14ac:dyDescent="0.3">
      <c r="A271" s="55" t="s">
        <v>236</v>
      </c>
      <c r="B271" s="55">
        <v>68</v>
      </c>
    </row>
    <row r="272" spans="1:2" ht="21.6" customHeight="1" thickBot="1" x14ac:dyDescent="0.3">
      <c r="A272" s="55" t="s">
        <v>237</v>
      </c>
      <c r="B272" s="55">
        <v>86</v>
      </c>
    </row>
    <row r="273" spans="1:2" ht="14.4" thickBot="1" x14ac:dyDescent="0.3">
      <c r="A273" s="55" t="s">
        <v>238</v>
      </c>
      <c r="B273" s="55">
        <v>85</v>
      </c>
    </row>
    <row r="274" spans="1:2" ht="14.4" thickBot="1" x14ac:dyDescent="0.3">
      <c r="A274" s="55" t="s">
        <v>239</v>
      </c>
      <c r="B274" s="55">
        <v>76</v>
      </c>
    </row>
    <row r="275" spans="1:2" ht="14.4" thickBot="1" x14ac:dyDescent="0.3">
      <c r="A275" s="55" t="s">
        <v>240</v>
      </c>
      <c r="B275" s="55">
        <v>63</v>
      </c>
    </row>
    <row r="276" spans="1:2" ht="14.4" thickBot="1" x14ac:dyDescent="0.3">
      <c r="A276" s="55" t="s">
        <v>241</v>
      </c>
      <c r="B276" s="55">
        <v>55</v>
      </c>
    </row>
    <row r="277" spans="1:2" ht="20.399999999999999" customHeight="1" thickBot="1" x14ac:dyDescent="0.3">
      <c r="A277" s="55" t="s">
        <v>242</v>
      </c>
      <c r="B277" s="55">
        <v>61</v>
      </c>
    </row>
    <row r="278" spans="1:2" ht="24.6" customHeight="1" thickBot="1" x14ac:dyDescent="0.3">
      <c r="A278" s="55" t="s">
        <v>243</v>
      </c>
      <c r="B278" s="55">
        <v>59</v>
      </c>
    </row>
    <row r="279" spans="1:2" ht="20.399999999999999" customHeight="1" thickBot="1" x14ac:dyDescent="0.3">
      <c r="A279" s="55" t="s">
        <v>325</v>
      </c>
      <c r="B279" s="55">
        <v>102</v>
      </c>
    </row>
    <row r="280" spans="1:2" ht="14.4" thickBot="1" x14ac:dyDescent="0.3">
      <c r="A280" s="55" t="s">
        <v>244</v>
      </c>
      <c r="B280" s="55">
        <v>80</v>
      </c>
    </row>
    <row r="281" spans="1:2" ht="14.4" thickBot="1" x14ac:dyDescent="0.3">
      <c r="A281" s="55" t="s">
        <v>245</v>
      </c>
      <c r="B281" s="55">
        <v>58</v>
      </c>
    </row>
    <row r="282" spans="1:2" ht="20.399999999999999" customHeight="1" thickBot="1" x14ac:dyDescent="0.3">
      <c r="A282" s="55" t="s">
        <v>246</v>
      </c>
      <c r="B282" s="55">
        <v>75</v>
      </c>
    </row>
    <row r="283" spans="1:2" ht="19.2" customHeight="1" thickBot="1" x14ac:dyDescent="0.3">
      <c r="A283" s="55" t="s">
        <v>247</v>
      </c>
      <c r="B283" s="55">
        <v>87</v>
      </c>
    </row>
    <row r="284" spans="1:2" ht="21" customHeight="1" thickBot="1" x14ac:dyDescent="0.3">
      <c r="A284" s="55" t="s">
        <v>248</v>
      </c>
      <c r="B284" s="55">
        <v>47</v>
      </c>
    </row>
    <row r="285" spans="1:2" ht="14.4" thickBot="1" x14ac:dyDescent="0.3">
      <c r="A285" s="55" t="s">
        <v>249</v>
      </c>
      <c r="B285" s="55">
        <v>79</v>
      </c>
    </row>
    <row r="286" spans="1:2" ht="14.4" thickBot="1" x14ac:dyDescent="0.3">
      <c r="A286" s="55" t="s">
        <v>250</v>
      </c>
      <c r="B286" s="55">
        <v>79</v>
      </c>
    </row>
    <row r="287" spans="1:2" ht="14.4" thickBot="1" x14ac:dyDescent="0.3">
      <c r="A287" s="55" t="s">
        <v>251</v>
      </c>
      <c r="B287" s="55">
        <v>72</v>
      </c>
    </row>
    <row r="288" spans="1:2" ht="14.4" thickBot="1" x14ac:dyDescent="0.3">
      <c r="A288" s="55" t="s">
        <v>252</v>
      </c>
      <c r="B288" s="55">
        <v>86</v>
      </c>
    </row>
    <row r="289" spans="1:2" ht="14.4" thickBot="1" x14ac:dyDescent="0.3">
      <c r="A289" s="55" t="s">
        <v>253</v>
      </c>
      <c r="B289" s="55">
        <v>29</v>
      </c>
    </row>
    <row r="290" spans="1:2" ht="14.4" thickBot="1" x14ac:dyDescent="0.3">
      <c r="A290" s="55" t="s">
        <v>254</v>
      </c>
      <c r="B290" s="55">
        <v>83</v>
      </c>
    </row>
    <row r="291" spans="1:2" ht="14.4" thickBot="1" x14ac:dyDescent="0.3">
      <c r="A291" s="55" t="s">
        <v>309</v>
      </c>
      <c r="B291" s="55">
        <v>78</v>
      </c>
    </row>
    <row r="292" spans="1:2" ht="14.4" thickBot="1" x14ac:dyDescent="0.3">
      <c r="A292" s="55" t="s">
        <v>255</v>
      </c>
      <c r="B292" s="55">
        <v>93</v>
      </c>
    </row>
    <row r="293" spans="1:2" ht="14.4" thickBot="1" x14ac:dyDescent="0.3">
      <c r="A293" s="55" t="s">
        <v>256</v>
      </c>
      <c r="B293" s="55">
        <v>91</v>
      </c>
    </row>
    <row r="294" spans="1:2" ht="14.4" thickBot="1" x14ac:dyDescent="0.3">
      <c r="A294" s="55" t="s">
        <v>310</v>
      </c>
      <c r="B294" s="55">
        <v>35</v>
      </c>
    </row>
    <row r="295" spans="1:2" ht="14.4" thickBot="1" x14ac:dyDescent="0.3">
      <c r="A295" s="55" t="s">
        <v>257</v>
      </c>
      <c r="B295" s="55">
        <v>69</v>
      </c>
    </row>
    <row r="296" spans="1:2" ht="14.4" thickBot="1" x14ac:dyDescent="0.3">
      <c r="A296" s="55" t="s">
        <v>258</v>
      </c>
      <c r="B296" s="55">
        <v>54</v>
      </c>
    </row>
    <row r="297" spans="1:2" ht="14.4" thickBot="1" x14ac:dyDescent="0.3">
      <c r="A297" s="55" t="s">
        <v>15</v>
      </c>
      <c r="B297" s="55">
        <v>79</v>
      </c>
    </row>
    <row r="298" spans="1:2" ht="14.4" thickBot="1" x14ac:dyDescent="0.3">
      <c r="A298" s="55" t="s">
        <v>259</v>
      </c>
      <c r="B298" s="55">
        <v>63</v>
      </c>
    </row>
    <row r="299" spans="1:2" ht="14.4" thickBot="1" x14ac:dyDescent="0.3">
      <c r="A299" s="55" t="s">
        <v>260</v>
      </c>
      <c r="B299" s="55">
        <v>58</v>
      </c>
    </row>
    <row r="300" spans="1:2" ht="14.4" thickBot="1" x14ac:dyDescent="0.3">
      <c r="A300" s="55" t="s">
        <v>261</v>
      </c>
      <c r="B300" s="55">
        <v>62</v>
      </c>
    </row>
    <row r="301" spans="1:2" ht="21" customHeight="1" thickBot="1" x14ac:dyDescent="0.3">
      <c r="A301" s="55" t="s">
        <v>262</v>
      </c>
      <c r="B301" s="55">
        <v>83</v>
      </c>
    </row>
    <row r="302" spans="1:2" ht="14.4" thickBot="1" x14ac:dyDescent="0.3">
      <c r="A302" s="55" t="s">
        <v>311</v>
      </c>
      <c r="B302" s="55">
        <v>47</v>
      </c>
    </row>
    <row r="303" spans="1:2" ht="14.4" thickBot="1" x14ac:dyDescent="0.3">
      <c r="A303" s="55" t="s">
        <v>312</v>
      </c>
      <c r="B303" s="55">
        <v>89</v>
      </c>
    </row>
    <row r="304" spans="1:2" ht="14.4" thickBot="1" x14ac:dyDescent="0.3">
      <c r="A304" s="55" t="s">
        <v>263</v>
      </c>
      <c r="B304" s="55">
        <v>61</v>
      </c>
    </row>
    <row r="305" spans="1:2" ht="14.4" thickBot="1" x14ac:dyDescent="0.3">
      <c r="A305" s="55" t="s">
        <v>264</v>
      </c>
      <c r="B305" s="55">
        <v>35</v>
      </c>
    </row>
    <row r="306" spans="1:2" ht="21.6" customHeight="1" thickBot="1" x14ac:dyDescent="0.3">
      <c r="A306" s="55" t="s">
        <v>357</v>
      </c>
      <c r="B306" s="55">
        <v>37</v>
      </c>
    </row>
    <row r="307" spans="1:2" ht="21.6" customHeight="1" thickBot="1" x14ac:dyDescent="0.3">
      <c r="A307" s="55" t="s">
        <v>313</v>
      </c>
      <c r="B307" s="55">
        <v>92</v>
      </c>
    </row>
    <row r="308" spans="1:2" ht="14.4" thickBot="1" x14ac:dyDescent="0.3">
      <c r="A308" s="55" t="s">
        <v>265</v>
      </c>
      <c r="B308" s="55">
        <v>49</v>
      </c>
    </row>
    <row r="309" spans="1:2" ht="14.4" thickBot="1" x14ac:dyDescent="0.3">
      <c r="A309" s="55" t="s">
        <v>266</v>
      </c>
      <c r="B309" s="55">
        <v>64</v>
      </c>
    </row>
    <row r="310" spans="1:2" ht="14.4" thickBot="1" x14ac:dyDescent="0.3">
      <c r="A310" s="55" t="s">
        <v>267</v>
      </c>
      <c r="B310" s="55">
        <v>69</v>
      </c>
    </row>
    <row r="311" spans="1:2" ht="14.4" thickBot="1" x14ac:dyDescent="0.3">
      <c r="A311" s="55" t="s">
        <v>268</v>
      </c>
      <c r="B311" s="55">
        <v>59</v>
      </c>
    </row>
    <row r="312" spans="1:2" ht="25.2" customHeight="1" thickBot="1" x14ac:dyDescent="0.3">
      <c r="A312" s="55" t="s">
        <v>269</v>
      </c>
      <c r="B312" s="55">
        <v>74</v>
      </c>
    </row>
    <row r="313" spans="1:2" ht="19.2" customHeight="1" thickBot="1" x14ac:dyDescent="0.3">
      <c r="A313" s="55" t="s">
        <v>270</v>
      </c>
      <c r="B313" s="55">
        <v>32</v>
      </c>
    </row>
    <row r="314" spans="1:2" ht="20.399999999999999" customHeight="1" thickBot="1" x14ac:dyDescent="0.3">
      <c r="A314" s="55" t="s">
        <v>314</v>
      </c>
      <c r="B314" s="55">
        <v>63</v>
      </c>
    </row>
    <row r="315" spans="1:2" ht="14.4" thickBot="1" x14ac:dyDescent="0.3">
      <c r="A315" s="55" t="s">
        <v>271</v>
      </c>
      <c r="B315" s="55">
        <v>70</v>
      </c>
    </row>
    <row r="316" spans="1:2" ht="16.8" customHeight="1" thickBot="1" x14ac:dyDescent="0.3">
      <c r="A316" s="55" t="s">
        <v>272</v>
      </c>
      <c r="B316" s="55">
        <v>102</v>
      </c>
    </row>
    <row r="317" spans="1:2" ht="14.4" thickBot="1" x14ac:dyDescent="0.3">
      <c r="A317" s="55" t="s">
        <v>273</v>
      </c>
      <c r="B317" s="55">
        <v>66</v>
      </c>
    </row>
    <row r="318" spans="1:2" ht="23.4" customHeight="1" thickBot="1" x14ac:dyDescent="0.3">
      <c r="A318" s="55" t="s">
        <v>358</v>
      </c>
      <c r="B318" s="55">
        <v>82</v>
      </c>
    </row>
    <row r="319" spans="1:2" ht="14.4" thickBot="1" x14ac:dyDescent="0.3">
      <c r="A319" s="55" t="s">
        <v>359</v>
      </c>
      <c r="B319" s="55">
        <v>76</v>
      </c>
    </row>
    <row r="320" spans="1:2" ht="14.4" thickBot="1" x14ac:dyDescent="0.3">
      <c r="A320" s="55" t="s">
        <v>274</v>
      </c>
      <c r="B320" s="55">
        <v>69</v>
      </c>
    </row>
    <row r="321" spans="1:2" ht="14.4" thickBot="1" x14ac:dyDescent="0.3">
      <c r="A321" s="55" t="s">
        <v>275</v>
      </c>
      <c r="B321" s="55">
        <v>75</v>
      </c>
    </row>
    <row r="322" spans="1:2" ht="14.4" thickBot="1" x14ac:dyDescent="0.3">
      <c r="A322" s="55" t="s">
        <v>276</v>
      </c>
      <c r="B322" s="55">
        <v>89</v>
      </c>
    </row>
    <row r="323" spans="1:2" ht="21.6" customHeight="1" thickBot="1" x14ac:dyDescent="0.3">
      <c r="A323" s="55" t="s">
        <v>360</v>
      </c>
      <c r="B323" s="55" t="s">
        <v>381</v>
      </c>
    </row>
    <row r="324" spans="1:2" ht="14.4" thickBot="1" x14ac:dyDescent="0.3">
      <c r="A324" s="55" t="s">
        <v>277</v>
      </c>
      <c r="B324" s="55">
        <v>102</v>
      </c>
    </row>
    <row r="325" spans="1:2" ht="18.600000000000001" customHeight="1" thickBot="1" x14ac:dyDescent="0.3">
      <c r="A325" s="55" t="s">
        <v>315</v>
      </c>
      <c r="B325" s="55">
        <v>52</v>
      </c>
    </row>
    <row r="326" spans="1:2" ht="77.400000000000006" customHeight="1" x14ac:dyDescent="0.25">
      <c r="A326" s="49" t="s">
        <v>64</v>
      </c>
    </row>
    <row r="327" spans="1:2" ht="104.4" customHeight="1" x14ac:dyDescent="0.25">
      <c r="A327" s="49" t="s">
        <v>65</v>
      </c>
    </row>
    <row r="328" spans="1:2" ht="94.2" customHeight="1" x14ac:dyDescent="0.25">
      <c r="A328" s="49" t="s">
        <v>66</v>
      </c>
    </row>
    <row r="329" spans="1:2" ht="114" customHeight="1" x14ac:dyDescent="0.25">
      <c r="A329" s="49" t="s">
        <v>67</v>
      </c>
    </row>
    <row r="330" spans="1:2" ht="108.6" customHeight="1" x14ac:dyDescent="0.25">
      <c r="A330" s="49" t="s">
        <v>68</v>
      </c>
    </row>
    <row r="331" spans="1:2" ht="78" customHeight="1" x14ac:dyDescent="0.25">
      <c r="A331" s="49" t="s">
        <v>69</v>
      </c>
    </row>
    <row r="332" spans="1:2" ht="113.4" customHeight="1" x14ac:dyDescent="0.25">
      <c r="A332" s="49" t="s">
        <v>316</v>
      </c>
    </row>
    <row r="333" spans="1:2" x14ac:dyDescent="0.25">
      <c r="A333" s="57"/>
    </row>
    <row r="334" spans="1:2" ht="22.8" x14ac:dyDescent="0.25">
      <c r="A334" s="58" t="s">
        <v>70</v>
      </c>
    </row>
    <row r="335" spans="1:2" x14ac:dyDescent="0.25">
      <c r="A335" s="57"/>
    </row>
    <row r="336" spans="1:2" ht="68.400000000000006" customHeight="1" x14ac:dyDescent="0.25">
      <c r="A336" s="49" t="s">
        <v>382</v>
      </c>
    </row>
    <row r="337" spans="1:1" ht="75" customHeight="1" x14ac:dyDescent="0.25">
      <c r="A337" s="49" t="s">
        <v>383</v>
      </c>
    </row>
    <row r="338" spans="1:1" x14ac:dyDescent="0.25">
      <c r="A338" s="57"/>
    </row>
    <row r="339" spans="1:1" ht="22.8" x14ac:dyDescent="0.25">
      <c r="A339" s="58" t="s">
        <v>71</v>
      </c>
    </row>
    <row r="340" spans="1:1" x14ac:dyDescent="0.25">
      <c r="A340" s="57"/>
    </row>
    <row r="341" spans="1:1" ht="96.6" customHeight="1" x14ac:dyDescent="0.25">
      <c r="A341" s="49" t="s">
        <v>72</v>
      </c>
    </row>
    <row r="342" spans="1:1" x14ac:dyDescent="0.25">
      <c r="A342" s="57"/>
    </row>
    <row r="343" spans="1:1" ht="22.8" x14ac:dyDescent="0.25">
      <c r="A343" s="58" t="s">
        <v>73</v>
      </c>
    </row>
    <row r="344" spans="1:1" x14ac:dyDescent="0.25">
      <c r="A344" s="57"/>
    </row>
    <row r="345" spans="1:1" ht="92.4" customHeight="1" x14ac:dyDescent="0.25">
      <c r="A345" s="49" t="s">
        <v>74</v>
      </c>
    </row>
    <row r="346" spans="1:1" x14ac:dyDescent="0.25">
      <c r="A346" s="57"/>
    </row>
    <row r="347" spans="1:1" ht="22.8" x14ac:dyDescent="0.25">
      <c r="A347" s="58" t="s">
        <v>317</v>
      </c>
    </row>
    <row r="348" spans="1:1" x14ac:dyDescent="0.25">
      <c r="A348" s="57"/>
    </row>
    <row r="349" spans="1:1" ht="75" customHeight="1" x14ac:dyDescent="0.25">
      <c r="A349" s="49" t="s">
        <v>384</v>
      </c>
    </row>
    <row r="350" spans="1:1" x14ac:dyDescent="0.25">
      <c r="A350" s="57"/>
    </row>
    <row r="351" spans="1:1" ht="22.8" x14ac:dyDescent="0.25">
      <c r="A351" s="58" t="s">
        <v>75</v>
      </c>
    </row>
    <row r="352" spans="1:1" x14ac:dyDescent="0.25">
      <c r="A352" s="57"/>
    </row>
    <row r="353" spans="1:1" ht="59.4" customHeight="1" x14ac:dyDescent="0.25">
      <c r="A353" s="49" t="s">
        <v>76</v>
      </c>
    </row>
    <row r="354" spans="1:1" x14ac:dyDescent="0.25">
      <c r="A354" s="57"/>
    </row>
    <row r="355" spans="1:1" ht="22.8" x14ac:dyDescent="0.25">
      <c r="A355" s="58" t="s">
        <v>77</v>
      </c>
    </row>
    <row r="356" spans="1:1" x14ac:dyDescent="0.25">
      <c r="A356" s="57"/>
    </row>
    <row r="357" spans="1:1" ht="80.400000000000006" customHeight="1" x14ac:dyDescent="0.25">
      <c r="A357" s="49" t="s">
        <v>385</v>
      </c>
    </row>
    <row r="358" spans="1:1" ht="61.2" customHeight="1" x14ac:dyDescent="0.25">
      <c r="A358" s="49" t="s">
        <v>386</v>
      </c>
    </row>
    <row r="359" spans="1:1" ht="33" customHeight="1" x14ac:dyDescent="0.25">
      <c r="A359" s="57"/>
    </row>
    <row r="360" spans="1:1" x14ac:dyDescent="0.25">
      <c r="A360" s="49" t="s">
        <v>343</v>
      </c>
    </row>
    <row r="361" spans="1:1" x14ac:dyDescent="0.25">
      <c r="A361" s="49" t="s">
        <v>334</v>
      </c>
    </row>
    <row r="362" spans="1:1" x14ac:dyDescent="0.25">
      <c r="A362" s="57"/>
    </row>
    <row r="363" spans="1:1" x14ac:dyDescent="0.25">
      <c r="A363" s="152" t="s">
        <v>387</v>
      </c>
    </row>
  </sheetData>
  <mergeCells count="5">
    <mergeCell ref="A68:B68"/>
    <mergeCell ref="A70:A77"/>
    <mergeCell ref="A100:B100"/>
    <mergeCell ref="A112:B112"/>
    <mergeCell ref="A113:A114"/>
  </mergeCells>
  <hyperlinks>
    <hyperlink ref="A3" r:id="rId1" display="https://www.vero.fi/haku/?tag=77878" xr:uid="{7980EE9B-684C-4594-B434-0523BE7F931B}"/>
    <hyperlink ref="A5" r:id="rId2" display="https://www.vero.fi/haku/?tag=47749" xr:uid="{631C90DA-CABA-4802-9117-9EC65A8667B4}"/>
    <hyperlink ref="A6" r:id="rId3" display="https://www.vero.fi/syventavat-vero-ohjeet/paatokset/47405/verohallinnon-paatos-verovapaista-matkakustannusten-korvauksista-vuonna-2024/?showVersionHistory=true" xr:uid="{C70FC7F9-14F4-4206-95C2-8266ABE5B682}"/>
    <hyperlink ref="A15" r:id="rId4" location="kilometrikorvaukset" display="https://www.vero.fi/syventavat-vero-ohjeet/paatokset/47405/verohallinnon-paatos-verovapaista-matkakustannusten-korvauksista-vuonna-2024/ - kilometrikorvaukset" xr:uid="{4BEC347C-DB9C-4024-91FF-88095618EC7E}"/>
    <hyperlink ref="A16" r:id="rId5" location="kotimaan_paivarahat" display="https://www.vero.fi/syventavat-vero-ohjeet/paatokset/47405/verohallinnon-paatos-verovapaista-matkakustannusten-korvauksista-vuonna-2024/ - kotimaan_paivarahat" xr:uid="{5D138AA8-4CCC-448E-80E8-D1807E48F77D}"/>
    <hyperlink ref="A17" r:id="rId6" location="ulkomaan_paivarahat" display="https://www.vero.fi/syventavat-vero-ohjeet/paatokset/47405/verohallinnon-paatos-verovapaista-matkakustannusten-korvauksista-vuonna-2024/ - ulkomaan_paivarahat" xr:uid="{6F7FB19F-A613-4DF7-94D0-C2F0653A1C6F}"/>
    <hyperlink ref="A18" r:id="rId7" location="ateriakorvaukset" display="https://www.vero.fi/syventavat-vero-ohjeet/paatokset/47405/verohallinnon-paatos-verovapaista-matkakustannusten-korvauksista-vuonna-2024/ - ateriakorvaukset" xr:uid="{C0BD40B8-6261-4C81-BB44-1C0D697F7094}"/>
    <hyperlink ref="A19" r:id="rId8" location="majoittumiskorvaukset" display="https://www.vero.fi/syventavat-vero-ohjeet/paatokset/47405/verohallinnon-paatos-verovapaista-matkakustannusten-korvauksista-vuonna-2024/ - majoittumiskorvaukset" xr:uid="{7943B314-5339-4978-B92B-77B3E942C801}"/>
    <hyperlink ref="A20" r:id="rId9" location="yomatkaraha" display="https://www.vero.fi/syventavat-vero-ohjeet/paatokset/47405/verohallinnon-paatos-verovapaista-matkakustannusten-korvauksista-vuonna-2024/ - yomatkaraha" xr:uid="{78F6C064-0497-452A-8332-943A9AEE53E9}"/>
    <hyperlink ref="A363" r:id="rId10" display="https://www.vero.fi/download/Ulkomaanpaivarahatalueiden_maarittelyja_2016/%7BBA0DB333-DA8E-4E8E-9CE4-6B512EF44AC7%7D/11356" xr:uid="{E654AF1B-B85E-4CE9-9A2B-844E0DEF0597}"/>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11F1A1D6E647484D81E971ED0EE3EB79" ma:contentTypeVersion="19" ma:contentTypeDescription="Luo uusi asiakirja." ma:contentTypeScope="" ma:versionID="597b1d396050a9bd5cd079f55d7e3043">
  <xsd:schema xmlns:xsd="http://www.w3.org/2001/XMLSchema" xmlns:xs="http://www.w3.org/2001/XMLSchema" xmlns:p="http://schemas.microsoft.com/office/2006/metadata/properties" xmlns:ns2="78c2e660-8604-43cd-b598-efc627aa7cd4" xmlns:ns3="9f93a1d4-527f-4f48-8b31-8cd024f8e67e" targetNamespace="http://schemas.microsoft.com/office/2006/metadata/properties" ma:root="true" ma:fieldsID="9edbbd56cbd24db55cd3ab38e3fbf1b7" ns2:_="" ns3:_="">
    <xsd:import namespace="78c2e660-8604-43cd-b598-efc627aa7cd4"/>
    <xsd:import namespace="9f93a1d4-527f-4f48-8b31-8cd024f8e67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MediaServiceLocation"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c2e660-8604-43cd-b598-efc627aa7c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Kuvien tunnisteet" ma:readOnly="false" ma:fieldId="{5cf76f15-5ced-4ddc-b409-7134ff3c332f}" ma:taxonomyMulti="true" ma:sspId="0afa5e71-e00d-43fa-a798-29974e551e66"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93a1d4-527f-4f48-8b31-8cd024f8e67e" elementFormDefault="qualified">
    <xsd:import namespace="http://schemas.microsoft.com/office/2006/documentManagement/types"/>
    <xsd:import namespace="http://schemas.microsoft.com/office/infopath/2007/PartnerControls"/>
    <xsd:element name="SharedWithUsers" ma:index="12"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Jakamisen tiedot" ma:internalName="SharedWithDetails" ma:readOnly="true">
      <xsd:simpleType>
        <xsd:restriction base="dms:Note">
          <xsd:maxLength value="255"/>
        </xsd:restriction>
      </xsd:simpleType>
    </xsd:element>
    <xsd:element name="TaxCatchAll" ma:index="23" nillable="true" ma:displayName="Taxonomy Catch All Column" ma:hidden="true" ma:list="{6fb6eb15-fd9a-4b6c-8832-a6f65d544e71}" ma:internalName="TaxCatchAll" ma:showField="CatchAllData" ma:web="9f93a1d4-527f-4f48-8b31-8cd024f8e67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9f93a1d4-527f-4f48-8b31-8cd024f8e67e">
      <UserInfo>
        <DisplayName>Mari Niemi</DisplayName>
        <AccountId>12</AccountId>
        <AccountType/>
      </UserInfo>
    </SharedWithUsers>
    <lcf76f155ced4ddcb4097134ff3c332f xmlns="78c2e660-8604-43cd-b598-efc627aa7cd4">
      <Terms xmlns="http://schemas.microsoft.com/office/infopath/2007/PartnerControls"/>
    </lcf76f155ced4ddcb4097134ff3c332f>
    <TaxCatchAll xmlns="9f93a1d4-527f-4f48-8b31-8cd024f8e67e" xsi:nil="true"/>
  </documentManagement>
</p:properties>
</file>

<file path=customXml/itemProps1.xml><?xml version="1.0" encoding="utf-8"?>
<ds:datastoreItem xmlns:ds="http://schemas.openxmlformats.org/officeDocument/2006/customXml" ds:itemID="{E0BB904A-087E-4E00-A103-4C98049B800A}"/>
</file>

<file path=customXml/itemProps2.xml><?xml version="1.0" encoding="utf-8"?>
<ds:datastoreItem xmlns:ds="http://schemas.openxmlformats.org/officeDocument/2006/customXml" ds:itemID="{FA877EF7-D93B-4CB5-9270-54BB5C647D76}"/>
</file>

<file path=customXml/itemProps3.xml><?xml version="1.0" encoding="utf-8"?>
<ds:datastoreItem xmlns:ds="http://schemas.openxmlformats.org/officeDocument/2006/customXml" ds:itemID="{D38663BA-B62A-4FEB-AC31-AA8898A293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Matkalasku</vt:lpstr>
      <vt:lpstr>Verohallinnon päätös 2024</vt:lpstr>
      <vt:lpstr>Kokopäiväraha_34_€</vt:lpstr>
      <vt:lpstr>Matkalasku!Tulostusalue</vt:lpstr>
    </vt:vector>
  </TitlesOfParts>
  <Company>Nilfisk-Advance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Nilfisk-Advance A/S</dc:creator>
  <cp:lastModifiedBy>Lea Lehtonen</cp:lastModifiedBy>
  <cp:lastPrinted>2022-08-12T06:47:00Z</cp:lastPrinted>
  <dcterms:created xsi:type="dcterms:W3CDTF">2011-11-14T19:04:37Z</dcterms:created>
  <dcterms:modified xsi:type="dcterms:W3CDTF">2023-12-29T11:23:12Z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0x01010011F1A1D6E647484D81E971ED0EE3EB79</vt:lpwstr>
  </property>
</Properties>
</file>